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2\"/>
    </mc:Choice>
  </mc:AlternateContent>
  <xr:revisionPtr revIDLastSave="0" documentId="8_{46955ACB-BC22-4AE2-B52D-E3932A2AE6BE}" xr6:coauthVersionLast="47" xr6:coauthVersionMax="47" xr10:uidLastSave="{00000000-0000-0000-0000-000000000000}"/>
  <bookViews>
    <workbookView xWindow="20370" yWindow="-120" windowWidth="20730" windowHeight="11160" xr2:uid="{00000000-000D-0000-FFFF-FFFF00000000}"/>
  </bookViews>
  <sheets>
    <sheet name="Matriz" sheetId="1" r:id="rId1"/>
    <sheet name="2022" sheetId="7" r:id="rId2"/>
    <sheet name="Grafica Total" sheetId="8" r:id="rId3"/>
    <sheet name="Avance Total" sheetId="9" r:id="rId4"/>
  </sheets>
  <externalReferences>
    <externalReference r:id="rId5"/>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9" l="1"/>
  <c r="G35" i="9"/>
  <c r="F35" i="9"/>
  <c r="E35" i="9"/>
  <c r="D35" i="9"/>
  <c r="I34" i="9"/>
  <c r="I33" i="9"/>
  <c r="I32" i="9"/>
  <c r="I31" i="9"/>
  <c r="I30" i="9"/>
  <c r="D9" i="9"/>
  <c r="C9" i="9"/>
  <c r="B9" i="9"/>
  <c r="BW35" i="1"/>
  <c r="BX82" i="1"/>
  <c r="CD70" i="1"/>
  <c r="CE70" i="1" s="1"/>
  <c r="CD69" i="1"/>
  <c r="BC69" i="1"/>
  <c r="BC68" i="1"/>
  <c r="CD68" i="1"/>
  <c r="CE68" i="1" s="1"/>
  <c r="CD66" i="1"/>
  <c r="CE69" i="1" s="1"/>
  <c r="CD65" i="1"/>
  <c r="AO66" i="1"/>
  <c r="AH66" i="1"/>
  <c r="CE26" i="1"/>
  <c r="CE85" i="1"/>
  <c r="CE84" i="1"/>
  <c r="CE80" i="1"/>
  <c r="CE79" i="1"/>
  <c r="CE75" i="1"/>
  <c r="CE65" i="1"/>
  <c r="CE61" i="1"/>
  <c r="CE60" i="1"/>
  <c r="CE51" i="1"/>
  <c r="CE49" i="1"/>
  <c r="CE42" i="1"/>
  <c r="CE36" i="1"/>
  <c r="CD35" i="1"/>
  <c r="CE35" i="1" s="1"/>
  <c r="CE34" i="1"/>
  <c r="CE30" i="1"/>
  <c r="CE28" i="1"/>
  <c r="CE27" i="1"/>
  <c r="CE17" i="1"/>
  <c r="CE16" i="1"/>
  <c r="CE8" i="1"/>
  <c r="CE7" i="1"/>
  <c r="CE6" i="1"/>
  <c r="CE4" i="1"/>
  <c r="CC13" i="1"/>
  <c r="BG18" i="1"/>
  <c r="BB61" i="1"/>
  <c r="AP25" i="1"/>
  <c r="AP24" i="1"/>
  <c r="BX85" i="1"/>
  <c r="BX84" i="1"/>
  <c r="BX80" i="1"/>
  <c r="BX79" i="1"/>
  <c r="BX75" i="1"/>
  <c r="BX69" i="1"/>
  <c r="BX68" i="1"/>
  <c r="BX66" i="1"/>
  <c r="BX65" i="1"/>
  <c r="BX61" i="1"/>
  <c r="BX60" i="1"/>
  <c r="BX51" i="1"/>
  <c r="BX49" i="1"/>
  <c r="BX42" i="1"/>
  <c r="BX36" i="1"/>
  <c r="BX35" i="1"/>
  <c r="BX34" i="1"/>
  <c r="BX30" i="1"/>
  <c r="BX28" i="1"/>
  <c r="BX27" i="1"/>
  <c r="BX26" i="1"/>
  <c r="BX17" i="1"/>
  <c r="BX16" i="1"/>
  <c r="BX8" i="1"/>
  <c r="BX7" i="1"/>
  <c r="BX6" i="1"/>
  <c r="BX4" i="1"/>
  <c r="I35" i="9" l="1"/>
  <c r="CE66" i="1"/>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J19" i="8" l="1"/>
  <c r="I19" i="8"/>
  <c r="H19" i="8"/>
  <c r="G19" i="8"/>
  <c r="F19" i="8"/>
  <c r="K18" i="8" l="1"/>
  <c r="K17" i="8"/>
  <c r="K16" i="8"/>
  <c r="K15" i="8"/>
  <c r="K14" i="8"/>
  <c r="H35" i="7"/>
  <c r="C9" i="7"/>
  <c r="K19" i="8" l="1"/>
  <c r="I31" i="7"/>
  <c r="D9" i="7" l="1"/>
  <c r="AA85" i="1"/>
  <c r="AA75" i="1"/>
  <c r="AA69" i="1" l="1"/>
  <c r="AA68" i="1"/>
  <c r="AA66" i="1"/>
  <c r="AA28" i="1"/>
  <c r="AA27" i="1"/>
  <c r="AA17" i="1"/>
  <c r="AA16" i="1"/>
  <c r="AA49" i="1" l="1"/>
  <c r="AA65" i="1"/>
  <c r="AA61" i="1"/>
  <c r="AA60" i="1"/>
  <c r="AA4" i="1"/>
  <c r="AA51" i="1" l="1"/>
  <c r="I32" i="7" l="1"/>
  <c r="I33" i="7"/>
  <c r="I34" i="7"/>
  <c r="I30" i="7"/>
  <c r="AA42" i="1"/>
  <c r="AA35" i="1"/>
  <c r="I35" i="7" l="1"/>
  <c r="B9" i="7"/>
  <c r="E35" i="7"/>
  <c r="F35" i="7"/>
  <c r="G35" i="7"/>
  <c r="D35" i="7"/>
  <c r="AA8" i="1" l="1"/>
  <c r="AA36" i="1" l="1"/>
  <c r="AA34" i="1"/>
  <c r="AA30" i="1"/>
  <c r="Q13" i="1" l="1"/>
  <c r="AA26" i="1" l="1"/>
  <c r="AA79" i="1"/>
  <c r="AA80" i="1"/>
  <c r="AA6" i="1"/>
  <c r="AA84" i="1"/>
  <c r="AA7" i="1"/>
  <c r="J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AUXFAMILIA26</author>
  </authors>
  <commentList>
    <comment ref="BA32" authorId="0" shapeId="0" xr:uid="{7AD2823A-9317-45C9-8C72-4075AC720DC9}">
      <text>
        <r>
          <rPr>
            <b/>
            <sz val="9"/>
            <color indexed="81"/>
            <rFont val="Tahoma"/>
            <family val="2"/>
          </rPr>
          <t>AUXFAMILIA26:</t>
        </r>
        <r>
          <rPr>
            <sz val="9"/>
            <color indexed="81"/>
            <rFont val="Tahoma"/>
            <family val="2"/>
          </rPr>
          <t xml:space="preserve">
pendiente respuesta universidades </t>
        </r>
      </text>
    </comment>
    <comment ref="BA49" authorId="0" shapeId="0" xr:uid="{4ACD2496-D5D1-4F1F-88CE-2ABA7108DDA4}">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0" shapeId="0" xr:uid="{70958457-CFB0-4760-82EA-7372CDA621E6}">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B74" authorId="0" shapeId="0" xr:uid="{D751125A-E3B2-4196-95E4-7D5381294E5B}">
      <text>
        <r>
          <rPr>
            <b/>
            <sz val="9"/>
            <color indexed="81"/>
            <rFont val="Tahoma"/>
            <family val="2"/>
          </rPr>
          <t>AUXFAMILIA26:</t>
        </r>
        <r>
          <rPr>
            <sz val="9"/>
            <color indexed="81"/>
            <rFont val="Tahoma"/>
            <family val="2"/>
          </rPr>
          <t xml:space="preserve">
pendiente respuesta universidades</t>
        </r>
      </text>
    </comment>
    <comment ref="BJ74" authorId="0" shapeId="0" xr:uid="{674E9DFD-AFEE-43A0-8E1C-E8EDCA29BEA4}">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List>
</comments>
</file>

<file path=xl/sharedStrings.xml><?xml version="1.0" encoding="utf-8"?>
<sst xmlns="http://schemas.openxmlformats.org/spreadsheetml/2006/main" count="2173" uniqueCount="1136">
  <si>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</si>
  <si>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</si>
  <si>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</si>
  <si>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</si>
  <si>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</si>
  <si>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</si>
  <si>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</si>
  <si>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</si>
  <si>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</si>
  <si>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</si>
  <si>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</si>
  <si>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</si>
  <si>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</si>
  <si>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</si>
  <si>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</si>
  <si>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</si>
  <si>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</si>
  <si>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</si>
  <si>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</si>
  <si>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</si>
  <si>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</si>
  <si>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</si>
  <si>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Existen actores en cada uno de los municipios pero no hay sistemas conformados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</si>
  <si>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</si>
  <si>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</si>
  <si>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</si>
  <si>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</si>
  <si>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</si>
  <si>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</si>
  <si>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</si>
  <si>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</si>
  <si>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</si>
  <si>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</si>
  <si>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</si>
  <si>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</si>
  <si>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</si>
  <si>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</si>
  <si>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</si>
  <si>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</si>
  <si>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</si>
  <si>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</si>
  <si>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</si>
  <si>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</si>
  <si>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</si>
  <si>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</si>
  <si>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</si>
  <si>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</si>
  <si>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</si>
  <si>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</si>
  <si>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</si>
  <si>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</si>
  <si>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</si>
  <si>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</si>
  <si>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</si>
  <si>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</si>
  <si>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</si>
  <si>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</si>
  <si>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</si>
  <si>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</si>
  <si>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</si>
  <si>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</si>
  <si>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</si>
  <si>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</si>
  <si>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</si>
  <si>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</si>
  <si>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</si>
  <si>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</si>
  <si>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</si>
  <si>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</si>
  <si>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</si>
  <si>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</si>
  <si>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</si>
  <si>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</si>
  <si>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</si>
  <si>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</si>
  <si>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</si>
  <si>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</si>
  <si>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</si>
  <si>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</si>
  <si>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</si>
  <si>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</si>
  <si>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</si>
  <si>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</si>
  <si>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</si>
  <si>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</si>
  <si>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</si>
  <si>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</si>
  <si>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</si>
  <si>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</si>
  <si>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</si>
  <si>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</si>
  <si>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</si>
  <si>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</si>
  <si>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</si>
  <si>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</si>
  <si>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</si>
  <si>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</si>
  <si>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</si>
  <si>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</si>
  <si>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</si>
  <si>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</si>
  <si>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</si>
  <si>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</si>
  <si>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</si>
  <si>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</si>
  <si>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</si>
  <si>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</si>
  <si>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</si>
  <si>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</si>
  <si>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</si>
  <si>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</si>
  <si>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</si>
  <si>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</si>
  <si>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</si>
  <si>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</si>
  <si>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</si>
  <si>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</si>
  <si>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</si>
  <si>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</si>
  <si>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</si>
  <si>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</si>
  <si>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</si>
  <si>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</si>
  <si>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</si>
  <si>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</si>
  <si>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</si>
  <si>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</si>
  <si>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</si>
  <si>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</si>
  <si>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</si>
  <si>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</si>
  <si>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</si>
  <si>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</si>
  <si>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</si>
  <si>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</si>
  <si>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</si>
  <si>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</si>
  <si>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</si>
  <si>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</si>
  <si>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</si>
  <si>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</si>
  <si>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</si>
  <si>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</si>
  <si>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</si>
  <si>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</si>
  <si>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</si>
  <si>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</si>
  <si>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</si>
  <si>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</si>
  <si>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</si>
  <si>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</si>
  <si>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</si>
  <si>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</si>
  <si>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</si>
  <si>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</si>
  <si>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</si>
  <si>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</si>
  <si>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</si>
  <si>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</si>
  <si>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</si>
  <si>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</si>
  <si>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</si>
  <si>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</si>
  <si>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</si>
  <si>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</si>
  <si>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</si>
  <si>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</si>
  <si>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</si>
  <si>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</si>
  <si>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</si>
  <si>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</si>
  <si>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</si>
  <si>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</si>
  <si>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</si>
  <si>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</si>
  <si>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</si>
  <si>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</si>
  <si>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</si>
  <si>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</si>
  <si>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</si>
  <si>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</si>
  <si>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</si>
  <si>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</si>
  <si>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</si>
  <si>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</si>
  <si>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</si>
  <si>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</si>
  <si>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</si>
  <si>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</si>
  <si>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</si>
  <si>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</si>
  <si>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</si>
  <si>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</si>
  <si>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</si>
  <si>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</si>
  <si>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</si>
  <si>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</si>
  <si>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</si>
  <si>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</si>
  <si>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</si>
  <si>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</si>
  <si>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</si>
  <si>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</si>
  <si>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</si>
  <si>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</si>
  <si>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</si>
  <si>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</si>
  <si>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</si>
  <si>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</si>
  <si>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</si>
  <si>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</si>
  <si>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</si>
  <si>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</si>
  <si>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</si>
  <si>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</si>
  <si>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</si>
  <si>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</si>
  <si>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</si>
  <si>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</si>
  <si>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</si>
  <si>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</si>
  <si>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</si>
  <si>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</si>
  <si>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</si>
  <si>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</si>
  <si>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</si>
  <si>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</si>
  <si>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</si>
  <si>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</si>
  <si>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</si>
  <si>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</si>
  <si>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</si>
  <si>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</si>
  <si>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</si>
  <si>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</si>
  <si>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</si>
  <si>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</si>
  <si>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</si>
  <si>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</si>
  <si>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</si>
  <si>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</si>
  <si>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</si>
  <si>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</si>
  <si>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</si>
  <si>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</si>
  <si>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</si>
  <si>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</si>
  <si>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</si>
  <si>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</si>
  <si>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</si>
  <si>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</si>
  <si>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</si>
  <si>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</si>
  <si>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</si>
  <si>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</si>
  <si>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</si>
  <si>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</si>
  <si>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</si>
  <si>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</si>
  <si>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</si>
  <si>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</si>
  <si>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</si>
  <si>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</si>
  <si>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</si>
  <si>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</si>
  <si>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</si>
  <si>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</si>
  <si>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</si>
  <si>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</si>
  <si>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</si>
  <si>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</si>
  <si>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</si>
  <si>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</si>
  <si>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</si>
  <si>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</si>
  <si>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</si>
  <si>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</si>
  <si>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</si>
  <si>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</si>
  <si>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</si>
  <si>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</si>
  <si>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</si>
  <si>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</si>
  <si>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</si>
  <si>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</si>
  <si>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</si>
  <si>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</si>
  <si>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</si>
  <si>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</si>
  <si>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</si>
  <si>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</si>
  <si>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</si>
  <si>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</si>
  <si>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</si>
  <si>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</si>
  <si>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</si>
  <si>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</si>
  <si>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</si>
  <si>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</si>
  <si>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</si>
  <si>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</si>
  <si>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</si>
  <si>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</si>
  <si>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</si>
  <si>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</si>
  <si>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</si>
  <si>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</si>
  <si>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</si>
  <si>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</si>
  <si>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</si>
  <si>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</si>
  <si>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</si>
  <si>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</si>
  <si>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</si>
  <si>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</si>
  <si>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</si>
  <si>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</si>
  <si>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</si>
  <si>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</si>
  <si>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</si>
  <si>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</si>
  <si>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</si>
  <si>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</si>
  <si>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</si>
  <si>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</si>
  <si>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</si>
  <si>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</si>
  <si>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</si>
  <si>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</si>
  <si>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</si>
  <si>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</si>
  <si>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</si>
  <si>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</si>
  <si>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</si>
  <si>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</si>
  <si>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</si>
  <si>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</si>
  <si>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</si>
  <si>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</si>
  <si>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</si>
  <si>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</si>
  <si>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</si>
  <si>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</si>
  <si>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</si>
  <si>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</si>
  <si>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</si>
  <si>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</si>
  <si>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</si>
  <si>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</si>
  <si>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</si>
  <si>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</si>
  <si>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</si>
  <si>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</si>
  <si>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</si>
  <si>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</si>
  <si>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</si>
  <si>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</si>
  <si>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</si>
  <si>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</si>
  <si>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</si>
  <si>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</si>
  <si>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</si>
  <si>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</si>
  <si>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</si>
  <si>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</si>
  <si>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</si>
  <si>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</si>
  <si>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</si>
  <si>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</si>
  <si>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</si>
  <si>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</si>
  <si>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</si>
  <si>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</si>
  <si>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</si>
  <si>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</si>
  <si>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</si>
  <si>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</si>
  <si>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</si>
  <si>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</si>
  <si>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</si>
  <si>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</si>
  <si>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</si>
  <si>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</si>
  <si>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</si>
  <si>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</si>
  <si>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</si>
  <si>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</si>
  <si>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</si>
  <si>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</si>
  <si>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</si>
  <si>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</si>
  <si>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</si>
  <si>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</si>
  <si>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</si>
  <si>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</si>
  <si>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</si>
  <si>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</si>
  <si>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</si>
  <si>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</si>
  <si>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</si>
  <si>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</si>
  <si>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</si>
  <si>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</si>
  <si>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Secretaría de Familia
Entes Territoriales</t>
  </si>
  <si>
    <t>Secretaría de Agricultura
Secretaría de Cultura</t>
  </si>
  <si>
    <t>Secretaria de Turismo, industria y Comercio
Secretaria de Familia</t>
  </si>
  <si>
    <t>Secretaria de Familia
SENA</t>
  </si>
  <si>
    <t>Secretaria de Turismo, Industria y Comercio
Secretaria Agricultura
SENA</t>
  </si>
  <si>
    <t xml:space="preserve">Secretaría de Educación </t>
  </si>
  <si>
    <t>Secretaría de educación</t>
  </si>
  <si>
    <t>Secretaria de educación 
Universidades</t>
  </si>
  <si>
    <t>INDEPORTES
Entes Territoriales</t>
  </si>
  <si>
    <t>Secretaría de familia
Secretaría de salud</t>
  </si>
  <si>
    <t>Secretaría de salud</t>
  </si>
  <si>
    <t>Secretaria de interior</t>
  </si>
  <si>
    <t>IDTQ
Setta</t>
  </si>
  <si>
    <t>Secretaria de familia
Secretaria de interior</t>
  </si>
  <si>
    <t>INDEPORTES
Secretaria de Educación
Entes Territoriales</t>
  </si>
  <si>
    <t>Secretaria de turismo, industria y comercio</t>
  </si>
  <si>
    <t>Secretaria de cultura</t>
  </si>
  <si>
    <t>Secretaría de familia
Comunicaciones</t>
  </si>
  <si>
    <t>Secretaria de Educación
Secretaria TIC
Universidades</t>
  </si>
  <si>
    <t>Secretaría de Educación
Universidades</t>
  </si>
  <si>
    <t>Secretaría de familia 
Secretaría de Planeación 
Dirección Privada</t>
  </si>
  <si>
    <t xml:space="preserve">Secretaría de familia </t>
  </si>
  <si>
    <t xml:space="preserve">Entes Territoriales </t>
  </si>
  <si>
    <t>Registraduria Nacional Electoral
Secretaría de familia
Entes Territoriales</t>
  </si>
  <si>
    <t>Secretaría de familia
Entes Territoriales</t>
  </si>
  <si>
    <t>4.64%%</t>
  </si>
  <si>
    <t>1</t>
  </si>
  <si>
    <t>16.5%</t>
  </si>
  <si>
    <t>GRAFICA 2</t>
  </si>
  <si>
    <t>CRITICO</t>
  </si>
  <si>
    <t>BAJO</t>
  </si>
  <si>
    <t>MEDIO</t>
  </si>
  <si>
    <t>SATISFACTORIO</t>
  </si>
  <si>
    <t>SOBRESALIENTE</t>
  </si>
  <si>
    <t>TOTAL</t>
  </si>
  <si>
    <t>PARTICIPCION Y MOVIIZACION</t>
  </si>
  <si>
    <t>CRÍTICO</t>
  </si>
  <si>
    <t>5.3%</t>
  </si>
  <si>
    <t>LINEAS</t>
  </si>
  <si>
    <t>EJES ESTRATÉGICOS</t>
  </si>
  <si>
    <t>TOTAL, INDICADORES</t>
  </si>
  <si>
    <t xml:space="preserve">Secretaría de industria comercio y turismo 
Cámara de Comercio </t>
  </si>
  <si>
    <t>por debajo de la tasa nacional ( 5,81 %)</t>
  </si>
  <si>
    <t>por debajo de la tasa nacional (13,94)</t>
  </si>
  <si>
    <t>por debajo de la tasa nacional ( 24,05%)</t>
  </si>
  <si>
    <t>por debajo de la prevalencia nacional (3,6 %)</t>
  </si>
  <si>
    <t>por debajo de la prevalencia nacional (473647/ 32 dptos = 14801)</t>
  </si>
  <si>
    <t xml:space="preserve">META (FISICA) IV TRIMESTRE 2020 </t>
  </si>
  <si>
    <t>ATENCIÓN INTEGRAL</t>
  </si>
  <si>
    <t>GENERACIÓN DEL CONOCIMIENTO</t>
  </si>
  <si>
    <t>SEGUIMIENTO, MONITOREO Y EVALUACIÓN</t>
  </si>
  <si>
    <t>PARTICIPACIÓN Y MOVILIZACIÓN</t>
  </si>
  <si>
    <t>Secretaria de Turismo Industria y Comercio</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</si>
  <si>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</si>
  <si>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</si>
  <si>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</si>
  <si>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</si>
  <si>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</si>
  <si>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</si>
  <si>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</si>
  <si>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Secretaría de Turismo Industria y Comercio
SENA
Tics</t>
  </si>
  <si>
    <t>Secretaría de Turismo, Industria y Comercio
Secretaría de Agricultura
Cámara de Comercio
SENA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</si>
  <si>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</si>
  <si>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</si>
  <si>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</si>
  <si>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</si>
  <si>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</si>
  <si>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</si>
  <si>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Secretaría de Turismo, Industria y Comercio
Secretaría de Agricultura
Secretaría de Familia
TICS
SENA</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</si>
  <si>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</si>
  <si>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</si>
  <si>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</si>
  <si>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</si>
  <si>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</si>
  <si>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</si>
  <si>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</si>
  <si>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</si>
  <si>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</si>
  <si>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</si>
  <si>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</si>
  <si>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</si>
  <si>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</si>
  <si>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</si>
  <si>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Secretaría de Salud
Secretaría de Familia</t>
  </si>
  <si>
    <t>Número de alianzas para la promoción del turismo establecidas para Jóvenes</t>
  </si>
  <si>
    <t>Número de proyectos artísticos y culturales apoyados y ejecutados.</t>
  </si>
  <si>
    <t>Secretaría de familia 
Secretaría de Planeación 
Entes Territoriales</t>
  </si>
  <si>
    <t>Secretaria de salud
Entes Territoriales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</si>
  <si>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</si>
  <si>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</si>
  <si>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</si>
  <si>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</si>
  <si>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</si>
  <si>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</si>
  <si>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</si>
  <si>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camila</t>
  </si>
  <si>
    <t>1,1,1</t>
  </si>
  <si>
    <t>Responsable: SENA
Meta 31/ Responsable: Secretaría de Agricultura</t>
  </si>
  <si>
    <t>$ 382,688,000</t>
  </si>
  <si>
    <t>$ 11.540.000
$ 8.655.000</t>
  </si>
  <si>
    <t>$ 0
$ 11.540.000</t>
  </si>
  <si>
    <t>$ 17.310.000</t>
  </si>
  <si>
    <t>PROGRAMADO 
(Meta al 2022)</t>
  </si>
  <si>
    <t>$ 8 380 975
$ 175,942,526</t>
  </si>
  <si>
    <t>$ 3,331,245
$140,457,526</t>
  </si>
  <si>
    <r>
      <t xml:space="preserve">20%
</t>
    </r>
    <r>
      <rPr>
        <sz val="10"/>
        <color rgb="FFFF0000"/>
        <rFont val="Calibri"/>
        <family val="2"/>
        <scheme val="minor"/>
      </rPr>
      <t>30 %</t>
    </r>
  </si>
  <si>
    <r>
      <t xml:space="preserve">0
</t>
    </r>
    <r>
      <rPr>
        <sz val="10"/>
        <color rgb="FFFF0000"/>
        <rFont val="Calibri"/>
        <family val="2"/>
        <scheme val="minor"/>
      </rPr>
      <t>30 %</t>
    </r>
  </si>
  <si>
    <t>2,1% de los ingresos</t>
  </si>
  <si>
    <r>
      <rPr>
        <b/>
        <sz val="10"/>
        <color theme="1"/>
        <rFont val="Calibri"/>
        <family val="2"/>
        <scheme val="minor"/>
      </rPr>
      <t>Alcaldía de Circasia:</t>
    </r>
    <r>
      <rPr>
        <sz val="10"/>
        <color theme="1"/>
        <rFont val="Calibri"/>
        <family val="2"/>
        <scheme val="minor"/>
      </rPr>
      <t xml:space="preserve"> Cuenta con el Acuerdo Municipal 011 del 29 de mayo de 2015, que adopta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color theme="1"/>
        <rFont val="Calibri"/>
        <family val="2"/>
        <scheme val="minor"/>
      </rPr>
      <t>Alcaldía de Quimbaya</t>
    </r>
    <r>
      <rPr>
        <sz val="10"/>
        <color theme="1"/>
        <rFont val="Calibri"/>
        <family val="2"/>
        <scheme val="minor"/>
      </rPr>
      <t xml:space="preserve">: Actualmente el municipio de Quimbaya cuenta con la política pública de juventud y realiza su respectiva implementación 
</t>
    </r>
    <r>
      <rPr>
        <b/>
        <sz val="10"/>
        <color theme="1"/>
        <rFont val="Calibri"/>
        <family val="2"/>
        <scheme val="minor"/>
      </rPr>
      <t>Alcaldía de Buenavista</t>
    </r>
    <r>
      <rPr>
        <sz val="10"/>
        <color theme="1"/>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color theme="1"/>
        <rFont val="Calibri"/>
        <family val="2"/>
        <scheme val="minor"/>
      </rPr>
      <t xml:space="preserve">Alcaldía de La Tebaida: </t>
    </r>
    <r>
      <rPr>
        <sz val="10"/>
        <color theme="1"/>
        <rFont val="Calibri"/>
        <family val="2"/>
        <scheme val="minor"/>
      </rPr>
      <t xml:space="preserve"> Política Pública formulada desde el 2019, en el momento se encuentra en etapa de ejecución. 
</t>
    </r>
    <r>
      <rPr>
        <b/>
        <sz val="10"/>
        <color theme="1"/>
        <rFont val="Calibri"/>
        <family val="2"/>
        <scheme val="minor"/>
      </rPr>
      <t xml:space="preserve">Alcaldía de Armenia: </t>
    </r>
    <r>
      <rPr>
        <sz val="10"/>
        <color theme="1"/>
        <rFont val="Calibri"/>
        <family val="2"/>
        <scheme val="minor"/>
      </rPr>
      <t>Cuenta</t>
    </r>
    <r>
      <rPr>
        <b/>
        <sz val="10"/>
        <color theme="1"/>
        <rFont val="Calibri"/>
        <family val="2"/>
        <scheme val="minor"/>
      </rPr>
      <t xml:space="preserve"> </t>
    </r>
    <r>
      <rPr>
        <sz val="10"/>
        <color theme="1"/>
        <rFont val="Calibri"/>
        <family val="2"/>
        <scheme val="minor"/>
      </rPr>
      <t xml:space="preserve">Política pública "jóvenes construyendo ciudad" 2014-2024 adoptada mediante decreto 169 del 11 de febrero de 2015.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La Política Pública de Juventud del municipio se encuentra en fase de adopción por parte del Concejo Municipal a través de proyecto de acuerdo.
</t>
    </r>
    <r>
      <rPr>
        <b/>
        <sz val="10"/>
        <color theme="1"/>
        <rFont val="Calibri"/>
        <family val="2"/>
        <scheme val="minor"/>
      </rPr>
      <t xml:space="preserve">Alcaldía de Filandia: </t>
    </r>
    <r>
      <rPr>
        <sz val="10"/>
        <color theme="1"/>
        <rFont val="Calibri"/>
        <family val="2"/>
        <scheme val="minor"/>
      </rPr>
      <t xml:space="preserve">el municipio de Filandia cuenta con un a Política pública de Juventud  formulada y con vigencia hasta el año 2019 
</t>
    </r>
    <r>
      <rPr>
        <b/>
        <sz val="10"/>
        <color theme="1"/>
        <rFont val="Calibri"/>
        <family val="2"/>
        <scheme val="minor"/>
      </rPr>
      <t xml:space="preserve">Alcaldía de Pijao: </t>
    </r>
    <r>
      <rPr>
        <sz val="10"/>
        <color theme="1"/>
        <rFont val="Calibri"/>
        <family val="2"/>
        <scheme val="minor"/>
      </rPr>
      <t xml:space="preserve">La Política se encuentra en proceso de formulación.
</t>
    </r>
    <r>
      <rPr>
        <b/>
        <sz val="10"/>
        <color theme="1"/>
        <rFont val="Calibri"/>
        <family val="2"/>
        <scheme val="minor"/>
      </rPr>
      <t>Alcaldía de Córdoba:</t>
    </r>
    <r>
      <rPr>
        <sz val="10"/>
        <color theme="1"/>
        <rFont val="Calibri"/>
        <family val="2"/>
        <scheme val="minor"/>
      </rPr>
      <t xml:space="preserve"> A la fecha no cuenta con política pública de juventud. No obstante, la administración municipal se encuentra realizando las acciones pertinentes (adoptar o formular políticas durante la vigencia). Además se solicitará apoyo al ente departamental para la capacitación en este tema específico.
</t>
    </r>
    <r>
      <rPr>
        <b/>
        <sz val="10"/>
        <color theme="1"/>
        <rFont val="Calibri"/>
        <family val="2"/>
        <scheme val="minor"/>
      </rPr>
      <t>Alcaldía Calarcá:</t>
    </r>
    <r>
      <rPr>
        <sz val="10"/>
        <color theme="1"/>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color theme="1"/>
        <rFont val="Calibri"/>
        <family val="2"/>
        <scheme val="minor"/>
      </rPr>
      <t xml:space="preserve">Secretaría de Familia: </t>
    </r>
    <r>
      <rPr>
        <sz val="10"/>
        <color theme="1"/>
        <rFont val="Calibri"/>
        <family val="2"/>
        <scheme val="minor"/>
      </rPr>
      <t xml:space="preserve">Reporta que en el Departamento del Quindío, ocho de los doce municipios cuentan con política pública de juventud formulada y en ejecución. Los municipios que no cuentan con política pública de juventud, son Génova, Córdoba, Montenegro y  Pijao.
</t>
    </r>
    <r>
      <rPr>
        <b/>
        <sz val="10"/>
        <color theme="1"/>
        <rFont val="Calibri"/>
        <family val="2"/>
        <scheme val="minor"/>
      </rPr>
      <t>Secretaría de Planeación:</t>
    </r>
    <r>
      <rPr>
        <sz val="10"/>
        <color theme="1"/>
        <rFont val="Calibri"/>
        <family val="2"/>
        <scheme val="minor"/>
      </rPr>
      <t xml:space="preserve"> No reporta.
</t>
    </r>
  </si>
  <si>
    <r>
      <rPr>
        <b/>
        <sz val="10"/>
        <color theme="1"/>
        <rFont val="Calibri"/>
        <family val="2"/>
        <scheme val="minor"/>
      </rPr>
      <t>Alcaldía de Salento</t>
    </r>
    <r>
      <rPr>
        <sz val="10"/>
        <color theme="1"/>
        <rFont val="Calibri"/>
        <family val="2"/>
        <scheme val="minor"/>
      </rPr>
      <t xml:space="preserve">: Actualmente el municipio de Salento cuenta con Enlace de Juventud, el cual está a cargo de la Subsecretaría de Cultura y Deporte.
</t>
    </r>
    <r>
      <rPr>
        <b/>
        <sz val="10"/>
        <color theme="1"/>
        <rFont val="Calibri"/>
        <family val="2"/>
        <scheme val="minor"/>
      </rPr>
      <t xml:space="preserve">Alcaldía Calarcá: </t>
    </r>
    <r>
      <rPr>
        <sz val="10"/>
        <color theme="1"/>
        <rFont val="Calibri"/>
        <family val="2"/>
        <scheme val="minor"/>
      </rPr>
      <t xml:space="preserve">Se cuenta con un programa que cobija la población juvenil, el programa es el de Primera Infancia, Adolescencia y Juventud, adscrito a la Secretaría de Servicios Sociales y Salud de la alcaldía municipal, allí se llevan a cabo las acciones que dan cumplimiento a la Política Pública de Juventud, así como los espacios democráticos y participativos como la Comisión de Concertación y Decisión, las Asambleas de Juventud Municipales, apoyo a la Plataforma de Juventud Municipal en sesiones y plan de trabajo.
</t>
    </r>
    <r>
      <rPr>
        <b/>
        <sz val="10"/>
        <color theme="1"/>
        <rFont val="Calibri"/>
        <family val="2"/>
        <scheme val="minor"/>
      </rPr>
      <t>Alcaldía Quimbaya</t>
    </r>
    <r>
      <rPr>
        <sz val="10"/>
        <color theme="1"/>
        <rFont val="Calibri"/>
        <family val="2"/>
        <scheme val="minor"/>
      </rPr>
      <t xml:space="preserve">: El municipio no cuenta con una oficina de juventud municipal. Hace parte de la Secretaría de Servicios Sociales 
</t>
    </r>
    <r>
      <rPr>
        <b/>
        <sz val="10"/>
        <color theme="1"/>
        <rFont val="Calibri"/>
        <family val="2"/>
        <scheme val="minor"/>
      </rPr>
      <t>Alcaldía de Montenegro:</t>
    </r>
    <r>
      <rPr>
        <sz val="10"/>
        <color theme="1"/>
        <rFont val="Calibri"/>
        <family val="2"/>
        <scheme val="minor"/>
      </rPr>
      <t xml:space="preserve"> Se cuenta actualmente con un enlace de juventud y una contratista para la formulación de la política pública de juventud, adscritos a la Subsecretaría de Desarrrollo Social y Educativo.
</t>
    </r>
    <r>
      <rPr>
        <b/>
        <sz val="10"/>
        <color theme="1"/>
        <rFont val="Calibri"/>
        <family val="2"/>
        <scheme val="minor"/>
      </rPr>
      <t xml:space="preserve">Alcaldía de La Tebaida: </t>
    </r>
    <r>
      <rPr>
        <sz val="10"/>
        <color theme="1"/>
        <rFont val="Calibri"/>
        <family val="2"/>
        <scheme val="minor"/>
      </rPr>
      <t xml:space="preserve">Se encuentra adscrita a la Dirección Administrativa de Servicios Sociales,  la cual cuenta con una profesional de población vulnerable encargada del Sistema de Juventud de acuerdo a la ley 1622 del 2013 y la 1885 del 2018. Finalmente se cuenta con rubro para juventud, el cual es alimentado cada año dependiendo las necesidades de la población juvenil
</t>
    </r>
    <r>
      <rPr>
        <b/>
        <sz val="10"/>
        <color theme="1"/>
        <rFont val="Calibri"/>
        <family val="2"/>
        <scheme val="minor"/>
      </rPr>
      <t xml:space="preserve">Alcaldía de Filandia: </t>
    </r>
    <r>
      <rPr>
        <sz val="10"/>
        <color theme="1"/>
        <rFont val="Calibri"/>
        <family val="2"/>
        <scheme val="minor"/>
      </rPr>
      <t xml:space="preserve">el municipio cuenta con una oficina y un enlace adscrita a la Secretaría de Gobierno para la atención a población juvenil.
</t>
    </r>
    <r>
      <rPr>
        <b/>
        <sz val="10"/>
        <color theme="1"/>
        <rFont val="Calibri"/>
        <family val="2"/>
        <scheme val="minor"/>
      </rPr>
      <t xml:space="preserve">Alcaldía de Armenia: </t>
    </r>
    <r>
      <rPr>
        <sz val="10"/>
        <color theme="1"/>
        <rFont val="Calibri"/>
        <family val="2"/>
        <scheme val="minor"/>
      </rPr>
      <t xml:space="preserve">programa juventud pa todos desde la secretaria de desarrollo social la cual cuanta con 4 contratistas 
</t>
    </r>
    <r>
      <rPr>
        <b/>
        <sz val="10"/>
        <color theme="1"/>
        <rFont val="Calibri"/>
        <family val="2"/>
        <scheme val="minor"/>
      </rPr>
      <t>Alcaldía Génova:</t>
    </r>
    <r>
      <rPr>
        <sz val="10"/>
        <color theme="1"/>
        <rFont val="Calibri"/>
        <family val="2"/>
        <scheme val="minor"/>
      </rPr>
      <t xml:space="preserve"> El municipio de Génova se encuentra en etapa de formulación de política pública de Juventud                        
</t>
    </r>
    <r>
      <rPr>
        <b/>
        <sz val="10"/>
        <color theme="1"/>
        <rFont val="Calibri"/>
        <family val="2"/>
        <scheme val="minor"/>
      </rPr>
      <t>Alcaldía de Buenavista:</t>
    </r>
    <r>
      <rPr>
        <sz val="10"/>
        <color theme="1"/>
        <rFont val="Calibri"/>
        <family val="2"/>
        <scheme val="minor"/>
      </rPr>
      <t xml:space="preserve"> Actualmente, se cuenta con un enlace de juventud para realizar el seguimiento a la Política Pública y dinamizar los espacios de participación.
Alcaldía de Córdoba: La Administración Municipal no cuenta con una oficina de juventud, sin embargo el municipio de Córdoba cuenta con el coordinador de juventudes que está a cargo de la Secretaría General y de Gobierno, igualmente cuenta con el enlace Municipal de Juventud quien es el encargado de cumplir, velar y gestionar acciones para la comunidad joven o sectores específicos donde esta se ve involucrada.
</t>
    </r>
    <r>
      <rPr>
        <b/>
        <sz val="10"/>
        <color theme="1"/>
        <rFont val="Calibri"/>
        <family val="2"/>
        <scheme val="minor"/>
      </rPr>
      <t xml:space="preserve">Alcaldía de Circasia: </t>
    </r>
    <r>
      <rPr>
        <sz val="10"/>
        <color theme="1"/>
        <rFont val="Calibri"/>
        <family val="2"/>
        <scheme val="minor"/>
      </rPr>
      <t>No Reporta.</t>
    </r>
    <r>
      <rPr>
        <b/>
        <sz val="10"/>
        <color theme="1"/>
        <rFont val="Calibri"/>
        <family val="2"/>
        <scheme val="minor"/>
      </rPr>
      <t xml:space="preserve">
Alcaldía de Pijao</t>
    </r>
    <r>
      <rPr>
        <sz val="10"/>
        <color theme="1"/>
        <rFont val="Calibri"/>
        <family val="2"/>
        <scheme val="minor"/>
      </rPr>
      <t xml:space="preserve">: No Reporta.
</t>
    </r>
    <r>
      <rPr>
        <b/>
        <sz val="10"/>
        <color theme="1"/>
        <rFont val="Calibri"/>
        <family val="2"/>
        <scheme val="minor"/>
      </rPr>
      <t xml:space="preserve">Secretaría de Familia: </t>
    </r>
    <r>
      <rPr>
        <sz val="10"/>
        <color theme="1"/>
        <rFont val="Calibri"/>
        <family val="2"/>
        <scheme val="minor"/>
      </rPr>
      <t xml:space="preserve">Reporta que las alcaldías municipales a través de las Secretarías de Gobierno o de Desarrollo Social, cuentan con un programa de juventud a través del cual tienen personal contratado para ejecutar obligaciones relacionadas con juventud.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</si>
  <si>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Circasia:</t>
    </r>
    <r>
      <rPr>
        <sz val="10"/>
        <color theme="1"/>
        <rFont val="Calibri"/>
        <family val="2"/>
        <scheme val="minor"/>
      </rPr>
      <t xml:space="preserve"> No Reporta. 
</t>
    </r>
    <r>
      <rPr>
        <b/>
        <sz val="10"/>
        <color theme="1"/>
        <rFont val="Calibri"/>
        <family val="2"/>
        <scheme val="minor"/>
      </rPr>
      <t>Consejo municipal de política Social Calarcá:</t>
    </r>
    <r>
      <rPr>
        <sz val="10"/>
        <color theme="1"/>
        <rFont val="Calibri"/>
        <family val="2"/>
        <scheme val="minor"/>
      </rPr>
      <t xml:space="preserve"> No Reporta. 
</t>
    </r>
    <r>
      <rPr>
        <b/>
        <sz val="10"/>
        <color theme="1"/>
        <rFont val="Calibri"/>
        <family val="2"/>
        <scheme val="minor"/>
      </rPr>
      <t>Consejo municipal de política Social Filandia</t>
    </r>
    <r>
      <rPr>
        <sz val="10"/>
        <color theme="1"/>
        <rFont val="Calibri"/>
        <family val="2"/>
        <scheme val="minor"/>
      </rPr>
      <t xml:space="preserve"> No Reporta. 
</t>
    </r>
    <r>
      <rPr>
        <b/>
        <sz val="10"/>
        <color theme="1"/>
        <rFont val="Calibri"/>
        <family val="2"/>
        <scheme val="minor"/>
      </rPr>
      <t>Consejo municipal de política Social Montenegro:</t>
    </r>
    <r>
      <rPr>
        <sz val="10"/>
        <color theme="1"/>
        <rFont val="Calibri"/>
        <family val="2"/>
        <scheme val="minor"/>
      </rPr>
      <t xml:space="preserve"> No Reporta. 
</t>
    </r>
    <r>
      <rPr>
        <b/>
        <sz val="10"/>
        <color theme="1"/>
        <rFont val="Calibri"/>
        <family val="2"/>
        <scheme val="minor"/>
      </rPr>
      <t>Consejo municipal de política Social Pijao:</t>
    </r>
    <r>
      <rPr>
        <sz val="10"/>
        <color theme="1"/>
        <rFont val="Calibri"/>
        <family val="2"/>
        <scheme val="minor"/>
      </rPr>
      <t xml:space="preserve"> No Reporta. 
</t>
    </r>
    <r>
      <rPr>
        <b/>
        <sz val="10"/>
        <color theme="1"/>
        <rFont val="Calibri"/>
        <family val="2"/>
        <scheme val="minor"/>
      </rPr>
      <t>Consejo municipal de política Social Armenia:</t>
    </r>
    <r>
      <rPr>
        <sz val="10"/>
        <color theme="1"/>
        <rFont val="Calibri"/>
        <family val="2"/>
        <scheme val="minor"/>
      </rPr>
      <t xml:space="preserve"> No Reporta. 
</t>
    </r>
    <r>
      <rPr>
        <b/>
        <sz val="10"/>
        <color theme="1"/>
        <rFont val="Calibri"/>
        <family val="2"/>
        <scheme val="minor"/>
      </rPr>
      <t>Consejo municipal de política Social Buenavista:</t>
    </r>
    <r>
      <rPr>
        <sz val="10"/>
        <color theme="1"/>
        <rFont val="Calibri"/>
        <family val="2"/>
        <scheme val="minor"/>
      </rPr>
      <t xml:space="preserve"> No Reporta.  
</t>
    </r>
    <r>
      <rPr>
        <b/>
        <sz val="10"/>
        <color theme="1"/>
        <rFont val="Calibri"/>
        <family val="2"/>
        <scheme val="minor"/>
      </rPr>
      <t>Consejo municipal de política Social Córdoba</t>
    </r>
    <r>
      <rPr>
        <sz val="10"/>
        <color theme="1"/>
        <rFont val="Calibri"/>
        <family val="2"/>
        <scheme val="minor"/>
      </rPr>
      <t xml:space="preserve">: No Reporta. 
</t>
    </r>
    <r>
      <rPr>
        <b/>
        <sz val="10"/>
        <color theme="1"/>
        <rFont val="Calibri"/>
        <family val="2"/>
        <scheme val="minor"/>
      </rPr>
      <t>Consejo municipal de política Social Quimbaya:</t>
    </r>
    <r>
      <rPr>
        <sz val="10"/>
        <color theme="1"/>
        <rFont val="Calibri"/>
        <family val="2"/>
        <scheme val="minor"/>
      </rPr>
      <t xml:space="preserve"> No Reporta. </t>
    </r>
    <r>
      <rPr>
        <b/>
        <sz val="10"/>
        <color theme="1"/>
        <rFont val="Calibri"/>
        <family val="2"/>
        <scheme val="minor"/>
      </rPr>
      <t xml:space="preserve">
Consejo municipal de política Social Génova:</t>
    </r>
    <r>
      <rPr>
        <sz val="10"/>
        <color theme="1"/>
        <rFont val="Calibri"/>
        <family val="2"/>
        <scheme val="minor"/>
      </rPr>
      <t xml:space="preserve"> No Reporta. </t>
    </r>
  </si>
  <si>
    <r>
      <rPr>
        <b/>
        <sz val="10"/>
        <color theme="1"/>
        <rFont val="Calibri"/>
        <family val="2"/>
        <scheme val="minor"/>
      </rPr>
      <t xml:space="preserve">Secretaría de Familia: </t>
    </r>
    <r>
      <rPr>
        <sz val="10"/>
        <color theme="1"/>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Colombia Joven:</t>
    </r>
    <r>
      <rPr>
        <sz val="10"/>
        <color theme="1"/>
        <rFont val="Calibri"/>
        <family val="2"/>
        <scheme val="minor"/>
      </rPr>
      <t xml:space="preserve"> No Reporta.
</t>
    </r>
    <r>
      <rPr>
        <b/>
        <sz val="10"/>
        <color theme="1"/>
        <rFont val="Calibri"/>
        <family val="2"/>
        <scheme val="minor"/>
      </rPr>
      <t>Institutos Descentralizados</t>
    </r>
    <r>
      <rPr>
        <sz val="10"/>
        <color theme="1"/>
        <rFont val="Calibri"/>
        <family val="2"/>
        <scheme val="minor"/>
      </rPr>
      <t>: No Reporta</t>
    </r>
  </si>
  <si>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realización de las Asambleas Juveniles, se tiene CCYD reglamentada mediante resolución 1548 del 2018.
</t>
    </r>
    <r>
      <rPr>
        <b/>
        <sz val="10"/>
        <color theme="1"/>
        <rFont val="Calibri"/>
        <family val="2"/>
        <scheme val="minor"/>
      </rPr>
      <t xml:space="preserve">Alcaldía de Circasia: </t>
    </r>
    <r>
      <rPr>
        <sz val="10"/>
        <color theme="1"/>
        <rFont val="Calibri"/>
        <family val="2"/>
        <scheme val="minor"/>
      </rPr>
      <t xml:space="preserve">Está en proceso el acto administrativo para la Comisión de Concertación y Decisión Juvenil que canalizará la gestión municipal en materia de juventud, además se cuenta con la Plataforma de Juventud y realización de Asambleas.
</t>
    </r>
    <r>
      <rPr>
        <b/>
        <sz val="10"/>
        <color theme="1"/>
        <rFont val="Calibri"/>
        <family val="2"/>
        <scheme val="minor"/>
      </rPr>
      <t xml:space="preserve">Alcaldía Quimbaya: </t>
    </r>
    <r>
      <rPr>
        <sz val="10"/>
        <color theme="1"/>
        <rFont val="Calibri"/>
        <family val="2"/>
        <scheme val="minor"/>
      </rPr>
      <t xml:space="preserve">Actualmente el municipio de Quimbaya cuenta con la operación de la plataforma de juventud, el CMJ, la conformación de la comisión de concertación y decisión
</t>
    </r>
    <r>
      <rPr>
        <b/>
        <sz val="10"/>
        <color theme="1"/>
        <rFont val="Calibri"/>
        <family val="2"/>
        <scheme val="minor"/>
      </rPr>
      <t xml:space="preserve">Alcaldía de Salento: </t>
    </r>
    <r>
      <rPr>
        <sz val="10"/>
        <color theme="1"/>
        <rFont val="Calibri"/>
        <family val="2"/>
        <scheme val="minor"/>
      </rPr>
      <t xml:space="preserve">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
</t>
    </r>
    <r>
      <rPr>
        <b/>
        <sz val="10"/>
        <color theme="1"/>
        <rFont val="Calibri"/>
        <family val="2"/>
        <scheme val="minor"/>
      </rPr>
      <t>Alcaldía La Tebaida</t>
    </r>
    <r>
      <rPr>
        <sz val="10"/>
        <color theme="1"/>
        <rFont val="Calibri"/>
        <family val="2"/>
        <scheme val="minor"/>
      </rPr>
      <t>: . Alcaldía La Tebaida:  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t>
    </r>
    <r>
      <rPr>
        <b/>
        <sz val="10"/>
        <color theme="1"/>
        <rFont val="Calibri"/>
        <family val="2"/>
        <scheme val="minor"/>
      </rPr>
      <t xml:space="preserve"> 
Alcaldía de Armenia: </t>
    </r>
    <r>
      <rPr>
        <sz val="10"/>
        <color theme="1"/>
        <rFont val="Calibri"/>
        <family val="2"/>
        <scheme val="minor"/>
      </rPr>
      <t>Mediante el</t>
    </r>
    <r>
      <rPr>
        <b/>
        <sz val="10"/>
        <color theme="1"/>
        <rFont val="Calibri"/>
        <family val="2"/>
        <scheme val="minor"/>
      </rPr>
      <t xml:space="preserve"> </t>
    </r>
    <r>
      <rPr>
        <sz val="10"/>
        <color theme="1"/>
        <rFont val="Calibri"/>
        <family val="2"/>
        <scheme val="minor"/>
      </rPr>
      <t xml:space="preserve">Decreto 349 de 9 noviembre de 2020, se crea el sistema municipal de juventud.
</t>
    </r>
    <r>
      <rPr>
        <b/>
        <sz val="10"/>
        <color theme="1"/>
        <rFont val="Arial Narrow"/>
        <family val="2"/>
      </rPr>
      <t>Alcaldía</t>
    </r>
    <r>
      <rPr>
        <b/>
        <sz val="10"/>
        <color theme="1"/>
        <rFont val="Calibri"/>
        <family val="2"/>
        <scheme val="minor"/>
      </rPr>
      <t xml:space="preserve"> de Filandia:</t>
    </r>
    <r>
      <rPr>
        <sz val="10"/>
        <color theme="1"/>
        <rFont val="Calibri"/>
        <family val="2"/>
        <scheme val="minor"/>
      </rPr>
      <t xml:space="preserve"> el municipio de Filandia cuenta con Consejo Municipal de Juventud  y Plataforma de Juventud operando. 
</t>
    </r>
    <r>
      <rPr>
        <b/>
        <sz val="10"/>
        <color theme="1"/>
        <rFont val="Calibri"/>
        <family val="2"/>
        <scheme val="minor"/>
      </rPr>
      <t>Secretaría de Familia:</t>
    </r>
    <r>
      <rPr>
        <sz val="10"/>
        <color theme="1"/>
        <rFont val="Calibri"/>
        <family val="2"/>
        <scheme val="minor"/>
      </rPr>
      <t xml:space="preserve"> Reporta que 11 de los 12 municipios quindianos, cuentan con Plataforma de Juventud operando, realización de Asambleas juveniles, cumplimiento de las Comisiones de Concertación y Decisión y los Consejos Municipales de Juventud electos.
</t>
    </r>
    <r>
      <rPr>
        <b/>
        <sz val="10"/>
        <color theme="1"/>
        <rFont val="Calibri"/>
        <family val="2"/>
        <scheme val="minor"/>
      </rPr>
      <t>Alcaldía de Calarcá:</t>
    </r>
    <r>
      <rPr>
        <sz val="10"/>
        <color theme="1"/>
        <rFont val="Calibri"/>
        <family val="2"/>
        <scheme val="minor"/>
      </rPr>
      <t xml:space="preserve"> En el municipio hay Plataforma activa de Juventud, se le da cumplimiento a la realización de las Asambleas Juveniles, se realiza Comisión de Concertación y Decisión de juventudes y apoyo en la ejecución de actividades del plan de trabajo. 
</t>
    </r>
    <r>
      <rPr>
        <b/>
        <sz val="10"/>
        <color theme="1"/>
        <rFont val="Calibri"/>
        <family val="2"/>
        <scheme val="minor"/>
      </rPr>
      <t>Alcaldía de Córdoba:</t>
    </r>
    <r>
      <rPr>
        <sz val="10"/>
        <color theme="1"/>
        <rFont val="Calibri"/>
        <family val="2"/>
        <scheme val="minor"/>
      </rPr>
      <t xml:space="preserve"> Se cuenta con la plataforma juvenil y está en proceso de actualización de los integrantes de la misma.
</t>
    </r>
    <r>
      <rPr>
        <b/>
        <sz val="10"/>
        <color theme="1"/>
        <rFont val="Calibri"/>
        <family val="2"/>
        <scheme val="minor"/>
      </rPr>
      <t>Alcaldía de Génova:</t>
    </r>
    <r>
      <rPr>
        <sz val="10"/>
        <color theme="1"/>
        <rFont val="Calibri"/>
        <family val="2"/>
        <scheme val="minor"/>
      </rPr>
      <t xml:space="preserve"> Plataforma Deptal y Consejo Deptal activo y con delegados de Génova.
</t>
    </r>
    <r>
      <rPr>
        <b/>
        <sz val="10"/>
        <color theme="1"/>
        <rFont val="Calibri"/>
        <family val="2"/>
        <scheme val="minor"/>
      </rPr>
      <t>Alcaldía de Buenavista:</t>
    </r>
    <r>
      <rPr>
        <sz val="10"/>
        <color theme="1"/>
        <rFont val="Calibri"/>
        <family val="2"/>
        <scheme val="minor"/>
      </rPr>
      <t xml:space="preserve"> En el mes de Mayo, se realizó la tercera actualización de la línea base de la Plataforma Municipal de Juventud, se eligió presidente, vicepresidente y secretaria. Al mismo tiempo, se adoptó el reglamento interno de la PMJ. En el mes de junio se realizó la primera asamblea juvenil donde se contó con la participación de PMJ y CMJ, se inició con la creación de la agenda juvenil.
Alcaldía Pijao: se cuenta con la plataforma Municipal de juventud actualizada, consejo de juventud, cada uno con sus reglamentos internos y en total funcionamiento.
</t>
    </r>
    <r>
      <rPr>
        <b/>
        <sz val="10"/>
        <color theme="1"/>
        <rFont val="Calibri"/>
        <family val="2"/>
        <scheme val="minor"/>
      </rPr>
      <t>Institutos Descentralizados:</t>
    </r>
    <r>
      <rPr>
        <sz val="10"/>
        <color theme="1"/>
        <rFont val="Calibri"/>
        <family val="2"/>
        <scheme val="minor"/>
      </rPr>
      <t xml:space="preserve"> El proyecto de vivienda de interés social VIS II ETAPA MANZANA 40 BARRIO LA PATRIA es proyecto de postulación abierta direccionado para los habitantes de armenia y no contaba con segmentación por edad, sin embargo para este proyecto hasta el momento se han beneficiado 2 personas que se encuentran dentro del rango de juventudes el cual es de 18 a 28 años de edad.</t>
    </r>
  </si>
  <si>
    <r>
      <rPr>
        <b/>
        <sz val="10"/>
        <rFont val="Calibri"/>
        <family val="2"/>
        <scheme val="minor"/>
      </rPr>
      <t xml:space="preserve">
</t>
    </r>
    <r>
      <rPr>
        <b/>
        <sz val="10"/>
        <color theme="1"/>
        <rFont val="Calibri"/>
        <family val="2"/>
        <scheme val="minor"/>
      </rPr>
      <t xml:space="preserve">Cámara de Comercio de Armenia y del Quindío:  </t>
    </r>
    <r>
      <rPr>
        <sz val="10"/>
        <color theme="1"/>
        <rFont val="Calibri"/>
        <family val="2"/>
        <scheme val="minor"/>
      </rPr>
      <t xml:space="preserve">La tasa de desempleo juvenil para el trimestre marzo - mayo en la ciudad de Armenia es de 20,3 según el DANE.
</t>
    </r>
    <r>
      <rPr>
        <b/>
        <sz val="10"/>
        <color theme="1"/>
        <rFont val="Calibri"/>
        <family val="2"/>
        <scheme val="minor"/>
      </rPr>
      <t xml:space="preserve">Secretaría Turismo, Industria y Comercio: </t>
    </r>
    <r>
      <rPr>
        <sz val="10"/>
        <color theme="1"/>
        <rFont val="Calibri"/>
        <family val="2"/>
        <scheme val="minor"/>
      </rPr>
      <t>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 desembolsos para capital de trabajo
4 en gestión comercial para capital de trabajo
7 pendientes por score para capital de trabajo y microcrédito 
5 No viables para capital de trabajo.</t>
    </r>
    <r>
      <rPr>
        <b/>
        <sz val="10"/>
        <color theme="1"/>
        <rFont val="Calibri"/>
        <family val="2"/>
        <scheme val="minor"/>
      </rPr>
      <t xml:space="preserve">
Secretaría de Agricultura:</t>
    </r>
    <r>
      <rPr>
        <sz val="10"/>
        <color theme="1"/>
        <rFont val="Calibri"/>
        <family val="2"/>
        <scheme val="minor"/>
      </rPr>
      <t xml:space="preserve">  Mediante los Mercados campesinos con base en la meta 170201700 se realizaron actividades de apoyo a productores agropecuarios en lo municipios de: CÓRDOBA, CIRCASIA, MONTENEGRO, GÉNOVA, BUENAVISTA,  CALARCÁ, SALENTO, FILANDIA, CALARCÁ con el propósito de consolidar el liderazgo empresarial, la asociatividad, acciones de extensión agropecuaria y las alianzas productivas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biofábricas para la producción de biopreparados.
</t>
    </r>
    <r>
      <rPr>
        <b/>
        <sz val="10"/>
        <color theme="1"/>
        <rFont val="Calibri"/>
        <family val="2"/>
        <scheme val="minor"/>
      </rPr>
      <t xml:space="preserve">SENA: </t>
    </r>
    <r>
      <rPr>
        <sz val="10"/>
        <color theme="1"/>
        <rFont val="Calibri"/>
        <family val="2"/>
        <scheme val="minor"/>
      </rPr>
      <t xml:space="preserve">No Reporta.
</t>
    </r>
    <r>
      <rPr>
        <b/>
        <sz val="10"/>
        <color theme="1"/>
        <rFont val="Calibri"/>
        <family val="2"/>
        <scheme val="minor"/>
      </rPr>
      <t>CODECTY:</t>
    </r>
    <r>
      <rPr>
        <sz val="10"/>
        <color theme="1"/>
        <rFont val="Calibri"/>
        <family val="2"/>
        <scheme val="minor"/>
      </rPr>
      <t xml:space="preserve"> No Reporta
</t>
    </r>
    <r>
      <rPr>
        <b/>
        <sz val="10"/>
        <color theme="1"/>
        <rFont val="Calibri"/>
        <family val="2"/>
        <scheme val="minor"/>
      </rPr>
      <t xml:space="preserve">Gremios: </t>
    </r>
    <r>
      <rPr>
        <sz val="10"/>
        <color theme="1"/>
        <rFont val="Calibri"/>
        <family val="2"/>
        <scheme val="minor"/>
      </rPr>
      <t xml:space="preserve">No Reporta.
</t>
    </r>
    <r>
      <rPr>
        <b/>
        <sz val="10"/>
        <color theme="1"/>
        <rFont val="Calibri"/>
        <family val="2"/>
        <scheme val="minor"/>
      </rPr>
      <t>Ministerio del Trabajo:</t>
    </r>
    <r>
      <rPr>
        <sz val="10"/>
        <color theme="1"/>
        <rFont val="Calibri"/>
        <family val="2"/>
        <scheme val="minor"/>
      </rPr>
      <t xml:space="preserve"> Las acciones relacionadas no son competencias de este ente Ministerial.</t>
    </r>
  </si>
  <si>
    <t>20.3%</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</si>
  <si>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Secretaría Turismo, Industria y Comercio:</t>
    </r>
    <r>
      <rPr>
        <sz val="10"/>
        <rFont val="Calibri"/>
        <family val="2"/>
        <scheme val="minor"/>
      </rPr>
      <t xml:space="preserve">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 desembolsos para capital de trabajo
4 en gestión comercial para capital de trabajo
7 pendientes por score para capital de trabajo y microcrédito 
5 No viables para capital de trabajo..
</t>
    </r>
    <r>
      <rPr>
        <b/>
        <sz val="10"/>
        <rFont val="Calibri"/>
        <family val="2"/>
        <scheme val="minor"/>
      </rPr>
      <t>Cámara de Comercio de Armenia y del Quindío:</t>
    </r>
    <r>
      <rPr>
        <sz val="10"/>
        <rFont val="Calibri"/>
        <family val="2"/>
        <scheme val="minor"/>
      </rPr>
      <t xml:space="preserve">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1.387 de las 3.472 empresas creadas a 30 de junio de 2022, se beneficiaron de la ley de emprendimiento juvenil (1780/2016) equivalente al 40% de las empresas matriculadas
</t>
    </r>
    <r>
      <rPr>
        <b/>
        <sz val="10"/>
        <rFont val="Calibri"/>
        <family val="2"/>
        <scheme val="minor"/>
      </rPr>
      <t>Secretaría de Agricultura:</t>
    </r>
    <r>
      <rPr>
        <sz val="10"/>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rFont val="Calibri"/>
        <family val="2"/>
        <scheme val="minor"/>
      </rPr>
      <t>Universidad Von Humbolt:</t>
    </r>
    <r>
      <rPr>
        <sz val="10"/>
        <rFont val="Calibri"/>
        <family val="2"/>
        <scheme val="minor"/>
      </rPr>
      <t xml:space="preserve"> No Reporta.
</t>
    </r>
    <r>
      <rPr>
        <b/>
        <sz val="10"/>
        <rFont val="Calibri"/>
        <family val="2"/>
        <scheme val="minor"/>
      </rPr>
      <t>Universidad del Quindío:</t>
    </r>
    <r>
      <rPr>
        <sz val="10"/>
        <rFont val="Calibri"/>
        <family val="2"/>
        <scheme val="minor"/>
      </rPr>
      <t xml:space="preserve"> No Reporta
</t>
    </r>
    <r>
      <rPr>
        <b/>
        <sz val="10"/>
        <rFont val="Calibri"/>
        <family val="2"/>
        <scheme val="minor"/>
      </rPr>
      <t xml:space="preserve">Universidad La Gran Colombia: </t>
    </r>
    <r>
      <rPr>
        <sz val="10"/>
        <rFont val="Calibri"/>
        <family val="2"/>
        <scheme val="minor"/>
      </rPr>
      <t xml:space="preserve">No Reporta.
</t>
    </r>
    <r>
      <rPr>
        <b/>
        <sz val="10"/>
        <rFont val="Calibri"/>
        <family val="2"/>
        <scheme val="minor"/>
      </rPr>
      <t>Universidad Antonio Nariño:</t>
    </r>
    <r>
      <rPr>
        <sz val="10"/>
        <rFont val="Calibri"/>
        <family val="2"/>
        <scheme val="minor"/>
      </rPr>
      <t xml:space="preserve"> No Reporta.
</t>
    </r>
    <r>
      <rPr>
        <b/>
        <sz val="10"/>
        <rFont val="Calibri"/>
        <family val="2"/>
        <scheme val="minor"/>
      </rPr>
      <t>Universidad EAM:</t>
    </r>
    <r>
      <rPr>
        <sz val="10"/>
        <rFont val="Calibri"/>
        <family val="2"/>
        <scheme val="minor"/>
      </rPr>
      <t xml:space="preserve"> CDEAM (Centro de desarrollo empresarial EAM ).
</t>
    </r>
    <r>
      <rPr>
        <b/>
        <sz val="10"/>
        <rFont val="Calibri"/>
        <family val="2"/>
        <scheme val="minor"/>
      </rPr>
      <t xml:space="preserve">Secretaría de Planeación: </t>
    </r>
    <r>
      <rPr>
        <sz val="10"/>
        <rFont val="Calibri"/>
        <family val="2"/>
        <scheme val="minor"/>
      </rPr>
      <t xml:space="preserve">No reporta.
</t>
    </r>
    <r>
      <rPr>
        <b/>
        <sz val="10"/>
        <rFont val="Calibri"/>
        <family val="2"/>
        <scheme val="minor"/>
      </rPr>
      <t xml:space="preserve">CODECTY: </t>
    </r>
    <r>
      <rPr>
        <sz val="10"/>
        <rFont val="Calibri"/>
        <family val="2"/>
        <scheme val="minor"/>
      </rPr>
      <t xml:space="preserve">No Reporta
</t>
    </r>
    <r>
      <rPr>
        <b/>
        <sz val="10"/>
        <rFont val="Calibri"/>
        <family val="2"/>
        <scheme val="minor"/>
      </rPr>
      <t xml:space="preserve">Gremios: </t>
    </r>
    <r>
      <rPr>
        <sz val="10"/>
        <rFont val="Calibri"/>
        <family val="2"/>
        <scheme val="minor"/>
      </rPr>
      <t xml:space="preserve">No Reporta.
</t>
    </r>
    <r>
      <rPr>
        <b/>
        <sz val="10"/>
        <rFont val="Calibri"/>
        <family val="2"/>
        <scheme val="minor"/>
      </rPr>
      <t>Ministerio del Trabajo:</t>
    </r>
    <r>
      <rPr>
        <sz val="10"/>
        <rFont val="Calibri"/>
        <family val="2"/>
        <scheme val="minor"/>
      </rPr>
      <t xml:space="preserve"> Las acciones relacionadas no son competencias de este ente Ministerial por cuanto los temas relacionados con emprendimiento se encuentran a cargo de SENA y el fondo emprender. En algunos casos el MINTRABAJO emite algunas iniciativas sin embargo para el periodo objeto de estudio no se encuentran lineamientos al respecto. De esta manera las entidades que pueden brindar información al respecto son las anteriormente señaladas.</t>
    </r>
  </si>
  <si>
    <r>
      <t xml:space="preserve">
</t>
    </r>
    <r>
      <rPr>
        <b/>
        <sz val="10"/>
        <color theme="1"/>
        <rFont val="Calibri"/>
        <family val="2"/>
        <scheme val="minor"/>
      </rPr>
      <t>Secretaría de Agricultura:</t>
    </r>
    <r>
      <rPr>
        <sz val="10"/>
        <color theme="1"/>
        <rFont val="Calibri"/>
        <family val="2"/>
        <scheme val="minor"/>
      </rPr>
      <t xml:space="preserve"> No reportó información.</t>
    </r>
    <r>
      <rPr>
        <b/>
        <sz val="10"/>
        <color theme="1"/>
        <rFont val="Calibri"/>
        <family val="2"/>
        <scheme val="minor"/>
      </rPr>
      <t xml:space="preserve">
Secretaría de Turismo Industria y Comercio: </t>
    </r>
    <r>
      <rPr>
        <sz val="10"/>
        <color theme="1"/>
        <rFont val="Calibri"/>
        <family val="2"/>
        <scheme val="minor"/>
      </rPr>
      <t>No se realizaron avances de actividades en este indicador para este segundo semestre.</t>
    </r>
    <r>
      <rPr>
        <sz val="10"/>
        <color rgb="FFFF0000"/>
        <rFont val="Calibri"/>
        <family val="2"/>
        <scheme val="minor"/>
      </rPr>
      <t xml:space="preserve">
</t>
    </r>
    <r>
      <rPr>
        <b/>
        <sz val="10"/>
        <color theme="1"/>
        <rFont val="Calibri"/>
        <family val="2"/>
        <scheme val="minor"/>
      </rPr>
      <t>Cámara de Comercio de Armenia y del Quindío:</t>
    </r>
    <r>
      <rPr>
        <sz val="10"/>
        <color theme="1"/>
        <rFont val="Calibri"/>
        <family val="2"/>
        <scheme val="minor"/>
      </rPr>
      <t xml:space="preserve">  La cámara de comercio participa y apoya diferentes eventos como Anato, feria R, feria artesanal, feria de turismo, entre otras que aportan a la dinámica de los empresarios del departamento.
</t>
    </r>
    <r>
      <rPr>
        <b/>
        <sz val="10"/>
        <color theme="1"/>
        <rFont val="Calibri"/>
        <family val="2"/>
        <scheme val="minor"/>
      </rPr>
      <t>SENA:</t>
    </r>
    <r>
      <rPr>
        <sz val="10"/>
        <color theme="1"/>
        <rFont val="Calibri"/>
        <family val="2"/>
        <scheme val="minor"/>
      </rPr>
      <t xml:space="preserve"> No Reporta.
</t>
    </r>
    <r>
      <rPr>
        <b/>
        <sz val="10"/>
        <color theme="1"/>
        <rFont val="Calibri"/>
        <family val="2"/>
        <scheme val="minor"/>
      </rPr>
      <t xml:space="preserve">Secretaría de Planeación: </t>
    </r>
    <r>
      <rPr>
        <sz val="10"/>
        <color theme="1"/>
        <rFont val="Calibri"/>
        <family val="2"/>
        <scheme val="minor"/>
      </rPr>
      <t xml:space="preserve">No reporta.
</t>
    </r>
    <r>
      <rPr>
        <b/>
        <sz val="10"/>
        <color theme="1"/>
        <rFont val="Calibri"/>
        <family val="2"/>
        <scheme val="minor"/>
      </rPr>
      <t>Gremios:</t>
    </r>
    <r>
      <rPr>
        <sz val="10"/>
        <color theme="1"/>
        <rFont val="Calibri"/>
        <family val="2"/>
        <scheme val="minor"/>
      </rPr>
      <t xml:space="preserve"> No Reporta.
</t>
    </r>
    <r>
      <rPr>
        <b/>
        <sz val="10"/>
        <color theme="1"/>
        <rFont val="Calibri"/>
        <family val="2"/>
        <scheme val="minor"/>
      </rPr>
      <t>Ministerio del Trabajo:</t>
    </r>
    <r>
      <rPr>
        <sz val="10"/>
        <color theme="1"/>
        <rFont val="Calibri"/>
        <family val="2"/>
        <scheme val="minor"/>
      </rPr>
      <t xml:space="preserve"> Las acciones relacionadas no son competencias de este ente Ministerial por cuanto los temas relacionados con emprendimiento se encuentran a cargo de SENA y el fondo emprender. En algunos casos el MINTRABAJO emite algunas iniciativas sin embargo para el periodo objeto de estudio no se encuentran lineamientos al respecto. De esta manera las entidades que pueden brindar información al respecto son las anteriormente señaladas.</t>
    </r>
  </si>
  <si>
    <r>
      <rPr>
        <b/>
        <sz val="10"/>
        <color rgb="FFFF0000"/>
        <rFont val="Calibri"/>
        <family val="2"/>
        <scheme val="minor"/>
      </rPr>
      <t xml:space="preserve">
</t>
    </r>
    <r>
      <rPr>
        <b/>
        <sz val="10"/>
        <rFont val="Calibri"/>
        <family val="2"/>
        <scheme val="minor"/>
      </rPr>
      <t xml:space="preserve">
</t>
    </r>
    <r>
      <rPr>
        <b/>
        <sz val="10"/>
        <color theme="1"/>
        <rFont val="Calibri"/>
        <family val="2"/>
        <scheme val="minor"/>
      </rPr>
      <t xml:space="preserve">Cámara de Comercio de Armenia y del Quindío: </t>
    </r>
    <r>
      <rPr>
        <sz val="10"/>
        <color theme="1"/>
        <rFont val="Calibri"/>
        <family val="2"/>
        <scheme val="minor"/>
      </rPr>
      <t xml:space="preserve">No Reporta.
</t>
    </r>
    <r>
      <rPr>
        <b/>
        <sz val="10"/>
        <color theme="1"/>
        <rFont val="Calibri"/>
        <family val="2"/>
        <scheme val="minor"/>
      </rPr>
      <t>Gremios</t>
    </r>
    <r>
      <rPr>
        <sz val="10"/>
        <color theme="1"/>
        <rFont val="Calibri"/>
        <family val="2"/>
        <scheme val="minor"/>
      </rPr>
      <t xml:space="preserve">: No Reporta.
</t>
    </r>
  </si>
  <si>
    <r>
      <rPr>
        <b/>
        <sz val="10"/>
        <color theme="1"/>
        <rFont val="Calibri"/>
        <family val="2"/>
        <scheme val="minor"/>
      </rPr>
      <t>OBSERVACIONES:</t>
    </r>
    <r>
      <rPr>
        <sz val="10"/>
        <color theme="1"/>
        <rFont val="Calibri"/>
        <family val="2"/>
        <scheme val="minor"/>
      </rPr>
      <t xml:space="preserve"> El último reporte por el SIRITI es del 2019 según lo reportado en el DANE, por lo cual la información reportada no corresponde al año 2022.
</t>
    </r>
    <r>
      <rPr>
        <b/>
        <sz val="10"/>
        <color theme="1"/>
        <rFont val="Calibri"/>
        <family val="2"/>
        <scheme val="minor"/>
      </rPr>
      <t xml:space="preserve">Secretaría de Familia: </t>
    </r>
    <r>
      <rPr>
        <sz val="10"/>
        <color theme="1"/>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Secretaría de Planeación:</t>
    </r>
    <r>
      <rPr>
        <sz val="10"/>
        <color theme="1"/>
        <rFont val="Calibri"/>
        <family val="2"/>
        <scheme val="minor"/>
      </rPr>
      <t xml:space="preserve"> No reporta.
</t>
    </r>
    <r>
      <rPr>
        <b/>
        <sz val="10"/>
        <color theme="1"/>
        <rFont val="Calibri"/>
        <family val="2"/>
        <scheme val="minor"/>
      </rPr>
      <t>Ministerio del Trabajo:</t>
    </r>
    <r>
      <rPr>
        <sz val="10"/>
        <color theme="1"/>
        <rFont val="Calibri"/>
        <family val="2"/>
        <scheme val="minor"/>
      </rPr>
      <t xml:space="preserve"> Las acciones relacionadas no son competencias de este ente Ministerial las mismas corresponden al Ministerio de Cultura, INDEPORTES, Gobernación y demás entidades que desarrollan estas actividades en el Departamento sin ser posible para nosotros brindar información asociada a esta actividad..</t>
    </r>
  </si>
  <si>
    <r>
      <rPr>
        <b/>
        <sz val="10"/>
        <rFont val="Calibri"/>
        <family val="2"/>
        <scheme val="minor"/>
      </rPr>
      <t xml:space="preserve">Secretaría de Turismo Industria y Comercio: </t>
    </r>
    <r>
      <rPr>
        <sz val="10"/>
        <rFont val="Calibri"/>
        <family val="2"/>
        <scheme val="minor"/>
      </rPr>
      <t>No Reporta.</t>
    </r>
    <r>
      <rPr>
        <b/>
        <sz val="10"/>
        <rFont val="Calibri"/>
        <family val="2"/>
        <scheme val="minor"/>
      </rPr>
      <t xml:space="preserve">
CONPOS: </t>
    </r>
    <r>
      <rPr>
        <sz val="10"/>
        <rFont val="Calibri"/>
        <family val="2"/>
        <scheme val="minor"/>
      </rPr>
      <t>No Reporta.</t>
    </r>
  </si>
  <si>
    <r>
      <rPr>
        <b/>
        <sz val="10"/>
        <rFont val="Calibri"/>
        <family val="2"/>
        <scheme val="minor"/>
      </rPr>
      <t>Secretaría de Educación:</t>
    </r>
    <r>
      <rPr>
        <sz val="10"/>
        <rFont val="Calibri"/>
        <family val="2"/>
        <scheme val="minor"/>
      </rPr>
      <t xml:space="preserve"> No Reporta</t>
    </r>
  </si>
  <si>
    <r>
      <rPr>
        <b/>
        <sz val="10"/>
        <rFont val="Calibri"/>
        <family val="2"/>
        <scheme val="minor"/>
      </rPr>
      <t>Observación:</t>
    </r>
    <r>
      <rPr>
        <sz val="10"/>
        <rFont val="Calibri"/>
        <family val="2"/>
        <scheme val="minor"/>
      </rPr>
      <t xml:space="preserve"> Se verifica en la página del Ministerio de Educación Nacional ocho (8) metodologías flexibles.  
</t>
    </r>
    <r>
      <rPr>
        <b/>
        <sz val="10"/>
        <rFont val="Calibri"/>
        <family val="2"/>
        <scheme val="minor"/>
      </rPr>
      <t xml:space="preserve">Secretaría de Educación: </t>
    </r>
    <r>
      <rPr>
        <sz val="10"/>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</si>
  <si>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r>
      <rPr>
        <b/>
        <sz val="10"/>
        <rFont val="Calibri"/>
        <family val="2"/>
        <scheme val="minor"/>
      </rPr>
      <t>Secretaría de Familia:</t>
    </r>
    <r>
      <rPr>
        <sz val="10"/>
        <rFont val="Calibri"/>
        <family val="2"/>
        <scheme val="minor"/>
      </rPr>
      <t xml:space="preserve"> La tasa de deserción universitaria es del 8,79%  según reporte del Ministerio de Educación.
</t>
    </r>
    <r>
      <rPr>
        <b/>
        <sz val="10"/>
        <rFont val="Calibri"/>
        <family val="2"/>
        <scheme val="minor"/>
      </rPr>
      <t>Alcaldía de Buenavista</t>
    </r>
    <r>
      <rPr>
        <sz val="10"/>
        <rFont val="Calibri"/>
        <family val="2"/>
        <scheme val="minor"/>
      </rPr>
      <t xml:space="preserve">: No se han registrado casos de deserción escolar en el segundo trimestre 2022.
</t>
    </r>
    <r>
      <rPr>
        <b/>
        <sz val="10"/>
        <rFont val="Calibri"/>
        <family val="2"/>
        <scheme val="minor"/>
      </rPr>
      <t>Alcaldía de Filandia:</t>
    </r>
    <r>
      <rPr>
        <sz val="10"/>
        <rFont val="Calibri"/>
        <family val="2"/>
        <scheme val="minor"/>
      </rPr>
      <t xml:space="preserve"> no se cuenta con el dato 
</t>
    </r>
    <r>
      <rPr>
        <b/>
        <sz val="10"/>
        <rFont val="Calibri"/>
        <family val="2"/>
        <scheme val="minor"/>
      </rPr>
      <t>Alcaldía Armenia</t>
    </r>
    <r>
      <rPr>
        <sz val="10"/>
        <rFont val="Calibri"/>
        <family val="2"/>
        <scheme val="minor"/>
      </rPr>
      <t xml:space="preserve">: la Secretaría de Educación Municipal no maneja la tasa de deserción universitaria.
</t>
    </r>
    <r>
      <rPr>
        <b/>
        <sz val="10"/>
        <rFont val="Calibri"/>
        <family val="2"/>
        <scheme val="minor"/>
      </rPr>
      <t>Alcaldía Génova:</t>
    </r>
    <r>
      <rPr>
        <sz val="10"/>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 xml:space="preserve">Alcaldía Quimbaya: </t>
    </r>
    <r>
      <rPr>
        <sz val="10"/>
        <rFont val="Calibri"/>
        <family val="2"/>
        <scheme val="minor"/>
      </rPr>
      <t xml:space="preserve"> El municipio no está certificado en educación por lo cual depende de la secretaria de educación departamental que tiene la competencia directa para desarrollar este tipo de meta.
</t>
    </r>
    <r>
      <rPr>
        <b/>
        <sz val="10"/>
        <rFont val="Calibri"/>
        <family val="2"/>
        <scheme val="minor"/>
      </rPr>
      <t xml:space="preserve">Alcaldía Salento: </t>
    </r>
    <r>
      <rPr>
        <sz val="10"/>
        <rFont val="Calibri"/>
        <family val="2"/>
        <scheme val="minor"/>
      </rPr>
      <t xml:space="preserve">Convenio de asociación con la Universidad del Quindío para el sostenimiento del programa Matricula Cero.
</t>
    </r>
    <r>
      <rPr>
        <b/>
        <sz val="10"/>
        <rFont val="Calibri"/>
        <family val="2"/>
        <scheme val="minor"/>
      </rPr>
      <t xml:space="preserve">Alcaldía de Circasia: </t>
    </r>
    <r>
      <rPr>
        <sz val="10"/>
        <rFont val="Calibri"/>
        <family val="2"/>
        <scheme val="minor"/>
      </rPr>
      <t xml:space="preserve">No Reporta.
</t>
    </r>
    <r>
      <rPr>
        <b/>
        <sz val="10"/>
        <rFont val="Calibri"/>
        <family val="2"/>
        <scheme val="minor"/>
      </rPr>
      <t>Alcaldía de Córdoba:</t>
    </r>
    <r>
      <rPr>
        <sz val="10"/>
        <rFont val="Calibri"/>
        <family val="2"/>
        <scheme val="minor"/>
      </rPr>
      <t xml:space="preserve"> No Reporta.
</t>
    </r>
    <r>
      <rPr>
        <b/>
        <sz val="10"/>
        <rFont val="Calibri"/>
        <family val="2"/>
        <scheme val="minor"/>
      </rPr>
      <t xml:space="preserve">Alcaldía de Montenegro: </t>
    </r>
    <r>
      <rPr>
        <sz val="10"/>
        <rFont val="Calibri"/>
        <family val="2"/>
        <scheme val="minor"/>
      </rPr>
      <t xml:space="preserve">No Reporta.
</t>
    </r>
    <r>
      <rPr>
        <b/>
        <sz val="10"/>
        <rFont val="Calibri"/>
        <family val="2"/>
        <scheme val="minor"/>
      </rPr>
      <t>Alcaldía de Calarcá</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Alcaldía de Tebaida: </t>
    </r>
    <r>
      <rPr>
        <sz val="10"/>
        <rFont val="Calibri"/>
        <family val="2"/>
        <scheme val="minor"/>
      </rPr>
      <t>No Reporta.</t>
    </r>
  </si>
  <si>
    <r>
      <rPr>
        <b/>
        <sz val="10"/>
        <rFont val="Calibri"/>
        <family val="2"/>
        <scheme val="minor"/>
      </rPr>
      <t>Secretaría de Educación:</t>
    </r>
    <r>
      <rPr>
        <sz val="10"/>
        <rFont val="Calibri"/>
        <family val="2"/>
        <scheme val="minor"/>
      </rPr>
      <t xml:space="preserve"> No Reporta.
</t>
    </r>
    <r>
      <rPr>
        <b/>
        <sz val="10"/>
        <rFont val="Calibri"/>
        <family val="2"/>
        <scheme val="minor"/>
      </rPr>
      <t>Secretaría de Salud:</t>
    </r>
    <r>
      <rPr>
        <sz val="10"/>
        <rFont val="Calibri"/>
        <family val="2"/>
        <scheme val="minor"/>
      </rPr>
      <t xml:space="preserve"> No Reporta.
</t>
    </r>
    <r>
      <rPr>
        <b/>
        <sz val="10"/>
        <rFont val="Calibri"/>
        <family val="2"/>
        <scheme val="minor"/>
      </rPr>
      <t>Secretaría de Familia:</t>
    </r>
    <r>
      <rPr>
        <sz val="10"/>
        <rFont val="Calibri"/>
        <family val="2"/>
        <scheme val="minor"/>
      </rPr>
      <t xml:space="preserve"> La tasa de cobertura de educación superior es del 62,3% según reporte del Ministerio de Educación.</t>
    </r>
  </si>
  <si>
    <r>
      <rPr>
        <b/>
        <sz val="10"/>
        <rFont val="Calibri"/>
        <family val="2"/>
        <scheme val="minor"/>
      </rPr>
      <t xml:space="preserve">Secretaría de Salud: </t>
    </r>
    <r>
      <rPr>
        <sz val="10"/>
        <rFont val="Calibri"/>
        <family val="2"/>
        <scheme val="minor"/>
      </rPr>
      <t xml:space="preserve">No Reporta.
</t>
    </r>
  </si>
  <si>
    <r>
      <rPr>
        <b/>
        <sz val="10"/>
        <rFont val="Calibri"/>
        <family val="2"/>
        <scheme val="minor"/>
      </rPr>
      <t xml:space="preserve">Alcaldía Filandia: </t>
    </r>
    <r>
      <rPr>
        <sz val="10"/>
        <rFont val="Calibri"/>
        <family val="2"/>
        <scheme val="minor"/>
      </rPr>
      <t xml:space="preserve">Días recreo deportivos y culturales en la zona rural, escuelas deportivas de natación, futbol, voleibol, microfútbol femenino masculino, tenis de mesa, ajedrez, discapacidad, baloncesto y atletismo.
</t>
    </r>
    <r>
      <rPr>
        <b/>
        <sz val="10"/>
        <rFont val="Calibri"/>
        <family val="2"/>
        <scheme val="minor"/>
      </rPr>
      <t xml:space="preserve"> Alcaldía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Alcaldía Buenavista: </t>
    </r>
    <r>
      <rPr>
        <sz val="10"/>
        <rFont val="Calibri"/>
        <family val="2"/>
        <scheme val="minor"/>
      </rPr>
      <t xml:space="preserve">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rFont val="Calibri"/>
        <family val="2"/>
        <scheme val="minor"/>
      </rPr>
      <t>Alcaldía de Tebaida</t>
    </r>
    <r>
      <rPr>
        <sz val="10"/>
        <rFont val="Calibri"/>
        <family val="2"/>
        <scheme val="minor"/>
      </rPr>
      <t xml:space="preserve">: En este trimestre participaron un total de 219 jóvenes entre 13 a 28 años 
</t>
    </r>
    <r>
      <rPr>
        <b/>
        <sz val="10"/>
        <rFont val="Calibri"/>
        <family val="2"/>
        <scheme val="minor"/>
      </rPr>
      <t xml:space="preserve">Alcaldía Quimbaya: </t>
    </r>
    <r>
      <rPr>
        <sz val="10"/>
        <rFont val="Calibri"/>
        <family val="2"/>
        <scheme val="minor"/>
      </rPr>
      <t xml:space="preserve">El municipio realiza activades de torneos deportivos, festivales de visibilizarían y promoción de campañas de hábitos saludables y Rumba Segura. 
</t>
    </r>
    <r>
      <rPr>
        <b/>
        <sz val="10"/>
        <rFont val="Calibri"/>
        <family val="2"/>
        <scheme val="minor"/>
      </rPr>
      <t xml:space="preserve">Alcaldía Génova: </t>
    </r>
    <r>
      <rPr>
        <sz val="10"/>
        <rFont val="Calibri"/>
        <family val="2"/>
        <scheme val="minor"/>
      </rPr>
      <t xml:space="preserve"> Jóvenes integrando las escuelas de formación en fútbol, baloncesto, jóvenes participando en torneos de fútbol categoría libre, jóvenes participando en torneo nacional de baloncesto, jóvenes participando en campamentos juvenil y actividades recreativas
</t>
    </r>
    <r>
      <rPr>
        <b/>
        <sz val="10"/>
        <rFont val="Calibri"/>
        <family val="2"/>
        <scheme val="minor"/>
      </rPr>
      <t>Alcaldía de Armenia:</t>
    </r>
    <r>
      <rPr>
        <sz val="10"/>
        <rFont val="Calibri"/>
        <family val="2"/>
        <scheme val="minor"/>
      </rPr>
      <t xml:space="preserve"> Promoción, apoyo logístico, ejecución y dotación de grupos de recreación dirigida 4216 jóvenes.
</t>
    </r>
    <r>
      <rPr>
        <b/>
        <sz val="10"/>
        <rFont val="Calibri"/>
        <family val="2"/>
        <scheme val="minor"/>
      </rPr>
      <t>Alcaldía de Circasia</t>
    </r>
    <r>
      <rPr>
        <sz val="10"/>
        <rFont val="Calibri"/>
        <family val="2"/>
        <scheme val="minor"/>
      </rPr>
      <t xml:space="preserve">: No Reporta.
</t>
    </r>
    <r>
      <rPr>
        <b/>
        <sz val="10"/>
        <rFont val="Calibri"/>
        <family val="2"/>
        <scheme val="minor"/>
      </rPr>
      <t xml:space="preserve">Alcaldía de Córdoba: </t>
    </r>
    <r>
      <rPr>
        <sz val="10"/>
        <rFont val="Calibri"/>
        <family val="2"/>
        <scheme val="minor"/>
      </rPr>
      <t xml:space="preserve">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INDEPORTES:  </t>
    </r>
    <r>
      <rPr>
        <sz val="10"/>
        <rFont val="Calibri"/>
        <family val="2"/>
        <scheme val="minor"/>
      </rPr>
      <t xml:space="preserve">En el periodo comprendido entre abril y junio de 2022, se realizaron encuentros de promoción de hábitos y estilos de vida saludable, recreación y deporte, por medio de grupos regulares y no regulares y eventos de movilización denominadas OPERACIONES SALVAVIDAS. Se realizaron Campamentos Juveniles, personas mayores con nuevo comienzo, se realizaron  a la fecha las diferentes fases municipales de nuevo comienzo y campamentos juveniles con apoyo de las alcaldías municipales. Fueron seleccionados 14 campistas destacados que nos representaran en la fase nacional a realizarse en el departamento del Huila en el mes de julio de 2022.
</t>
    </r>
    <r>
      <rPr>
        <sz val="10"/>
        <color theme="1"/>
        <rFont val="Calibri"/>
        <family val="2"/>
        <scheme val="minor"/>
      </rPr>
      <t xml:space="preserve">
</t>
    </r>
  </si>
  <si>
    <r>
      <rPr>
        <b/>
        <sz val="10"/>
        <rFont val="Calibri"/>
        <family val="2"/>
        <scheme val="minor"/>
      </rPr>
      <t xml:space="preserve">Secretaría de Salud: </t>
    </r>
    <r>
      <rPr>
        <sz val="10"/>
        <rFont val="Calibri"/>
        <family val="2"/>
        <scheme val="minor"/>
      </rPr>
      <t xml:space="preserve">En el mes de Junio 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t>
    </r>
  </si>
  <si>
    <r>
      <rPr>
        <b/>
        <sz val="10"/>
        <rFont val="Calibri"/>
        <family val="2"/>
        <scheme val="minor"/>
      </rPr>
      <t>Secretaría de Salud:</t>
    </r>
    <r>
      <rPr>
        <sz val="10"/>
        <rFont val="Calibri"/>
        <family val="2"/>
        <scheme val="minor"/>
      </rPr>
      <t xml:space="preserve">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t>
    </r>
  </si>
  <si>
    <r>
      <t xml:space="preserve">
</t>
    </r>
    <r>
      <rPr>
        <b/>
        <sz val="10"/>
        <rFont val="Calibri"/>
        <family val="2"/>
        <scheme val="minor"/>
      </rPr>
      <t>Secretaría del Interior:</t>
    </r>
    <r>
      <rPr>
        <sz val="10"/>
        <rFont val="Calibri"/>
        <family val="2"/>
        <scheme val="minor"/>
      </rPr>
      <t xml:space="preserve"> Se desarrolló mesa de trabajo con delegados de la Policía Nacional, con el fin de realizar la revisión y actualización anual al PISC, para que una vez actualizado se proceda a brindar la asistencia técnica a los municipios del Departamento.  
</t>
    </r>
  </si>
  <si>
    <r>
      <rPr>
        <b/>
        <sz val="10"/>
        <rFont val="Calibri"/>
        <family val="2"/>
        <scheme val="minor"/>
      </rPr>
      <t>Secretaría del Interior:</t>
    </r>
    <r>
      <rPr>
        <sz val="10"/>
        <rFont val="Calibri"/>
        <family val="2"/>
        <scheme val="minor"/>
      </rPr>
      <t xml:space="preserve"> Se desarrollaron jornadas orientadas a la resolución pacífica de conflictos en 8 IE del Departamento del Quindío; igualmente, en las mismas IE se realizó revisión de los manuales de convivencia con el fin de realizar las respectivas observaciones para la inclusión de aspectos relacionados con la prevención de la violencia entre jóvenes 
</t>
    </r>
    <r>
      <rPr>
        <b/>
        <sz val="10"/>
        <rFont val="Calibri"/>
        <family val="2"/>
        <scheme val="minor"/>
      </rPr>
      <t>Secretaría de educación:</t>
    </r>
    <r>
      <rPr>
        <sz val="10"/>
        <rFont val="Calibri"/>
        <family val="2"/>
        <scheme val="minor"/>
      </rPr>
      <t xml:space="preserve"> El 100% de las instituciones educativas del departamento, tienen implementado como tema de enseñanza obligatoria,  el proyecto  transversal de educación sexual y construcción de ciudadanía  
</t>
    </r>
    <r>
      <rPr>
        <b/>
        <sz val="10"/>
        <rFont val="Calibri"/>
        <family val="2"/>
        <scheme val="minor"/>
      </rPr>
      <t xml:space="preserve">Secretaría de Familia: </t>
    </r>
    <r>
      <rPr>
        <sz val="10"/>
        <rFont val="Calibri"/>
        <family val="2"/>
        <scheme val="minor"/>
      </rPr>
      <t>la tasa de violencia interpersonal x 100 mil jóvenes es del 306,46, según fuente de verificación.</t>
    </r>
    <r>
      <rPr>
        <b/>
        <sz val="10"/>
        <rFont val="Calibri"/>
        <family val="2"/>
        <scheme val="minor"/>
      </rPr>
      <t xml:space="preserve">
Secretaría de familia:</t>
    </r>
    <r>
      <rPr>
        <sz val="10"/>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rFont val="Calibri"/>
        <family val="2"/>
        <scheme val="minor"/>
      </rPr>
      <t>Policía Nacional:</t>
    </r>
    <r>
      <rPr>
        <sz val="10"/>
        <rFont val="Calibri"/>
        <family val="2"/>
        <scheme val="minor"/>
      </rPr>
      <t xml:space="preserve"> No Reporta.
</t>
    </r>
    <r>
      <rPr>
        <b/>
        <sz val="10"/>
        <rFont val="Calibri"/>
        <family val="2"/>
        <scheme val="minor"/>
      </rPr>
      <t xml:space="preserve">Fiscalía: </t>
    </r>
    <r>
      <rPr>
        <sz val="10"/>
        <rFont val="Calibri"/>
        <family val="2"/>
        <scheme val="minor"/>
      </rPr>
      <t xml:space="preserve">No Reporta.
</t>
    </r>
    <r>
      <rPr>
        <b/>
        <sz val="10"/>
        <rFont val="Calibri"/>
        <family val="2"/>
        <scheme val="minor"/>
      </rPr>
      <t xml:space="preserve">Comisaria de Familia: </t>
    </r>
    <r>
      <rPr>
        <sz val="10"/>
        <rFont val="Calibri"/>
        <family val="2"/>
        <scheme val="minor"/>
      </rPr>
      <t xml:space="preserve">No Reporta.
</t>
    </r>
    <r>
      <rPr>
        <b/>
        <sz val="10"/>
        <rFont val="Calibri"/>
        <family val="2"/>
        <scheme val="minor"/>
      </rPr>
      <t>Medicina Legal:</t>
    </r>
    <r>
      <rPr>
        <sz val="10"/>
        <rFont val="Calibri"/>
        <family val="2"/>
        <scheme val="minor"/>
      </rPr>
      <t xml:space="preserve"> Las actividades propuestas no hacen parte de la misión, ni de las funciones del Instituto Nacional de Medicina Legal y Ciencias Forenses.</t>
    </r>
  </si>
  <si>
    <r>
      <rPr>
        <b/>
        <sz val="10"/>
        <rFont val="Calibri"/>
        <family val="2"/>
        <scheme val="minor"/>
      </rPr>
      <t>Secretaría de Salud:</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la tasa de homicidios x100 mil jóvenes es del 31,94% según fuente de verificación.
</t>
    </r>
    <r>
      <rPr>
        <b/>
        <sz val="10"/>
        <rFont val="Calibri"/>
        <family val="2"/>
        <scheme val="minor"/>
      </rPr>
      <t>Alcaldía Buenavista:</t>
    </r>
    <r>
      <rPr>
        <sz val="10"/>
        <rFont val="Calibri"/>
        <family val="2"/>
        <scheme val="minor"/>
      </rPr>
      <t xml:space="preserve"> No se registran datos en el segundo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Alcaldía Génova:</t>
    </r>
    <r>
      <rPr>
        <sz val="10"/>
        <rFont val="Calibri"/>
        <family val="2"/>
        <scheme val="minor"/>
      </rPr>
      <t xml:space="preserve"> ninguna.
</t>
    </r>
    <r>
      <rPr>
        <b/>
        <sz val="10"/>
        <rFont val="Calibri"/>
        <family val="2"/>
        <scheme val="minor"/>
      </rPr>
      <t>Alcaldía La Tebaida:</t>
    </r>
    <r>
      <rPr>
        <sz val="10"/>
        <rFont val="Calibri"/>
        <family val="2"/>
        <scheme val="minor"/>
      </rPr>
      <t xml:space="preserve"> No Reporta.
</t>
    </r>
    <r>
      <rPr>
        <b/>
        <sz val="10"/>
        <rFont val="Calibri"/>
        <family val="2"/>
        <scheme val="minor"/>
      </rPr>
      <t xml:space="preserve">Alcaldía Quimbaya: </t>
    </r>
    <r>
      <rPr>
        <sz val="10"/>
        <rFont val="Calibri"/>
        <family val="2"/>
        <scheme val="minor"/>
      </rPr>
      <t xml:space="preserve">El municipio no tiene manejo de este tipo de tasas.
</t>
    </r>
    <r>
      <rPr>
        <b/>
        <sz val="10"/>
        <rFont val="Calibri"/>
        <family val="2"/>
        <scheme val="minor"/>
      </rPr>
      <t xml:space="preserve">Alcaldía Salento: </t>
    </r>
    <r>
      <rPr>
        <sz val="10"/>
        <rFont val="Calibri"/>
        <family val="2"/>
        <scheme val="minor"/>
      </rPr>
      <t xml:space="preserve">Sostenimiento de los programas de atención psicológica establecidos en el municipio
</t>
    </r>
    <r>
      <rPr>
        <b/>
        <sz val="10"/>
        <rFont val="Calibri"/>
        <family val="2"/>
        <scheme val="minor"/>
      </rPr>
      <t xml:space="preserve">Alcaldía de Circasia: </t>
    </r>
    <r>
      <rPr>
        <sz val="10"/>
        <rFont val="Calibri"/>
        <family val="2"/>
        <scheme val="minor"/>
      </rPr>
      <t xml:space="preserve">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 xml:space="preserve">Alcaldía de Armenia: </t>
    </r>
    <r>
      <rPr>
        <sz val="10"/>
        <rFont val="Calibri"/>
        <family val="2"/>
        <scheme val="minor"/>
      </rPr>
      <t xml:space="preserve">No Reporta.
</t>
    </r>
    <r>
      <rPr>
        <b/>
        <sz val="10"/>
        <rFont val="Calibri"/>
        <family val="2"/>
        <scheme val="minor"/>
      </rPr>
      <t>Alcaldía de Pijao:</t>
    </r>
    <r>
      <rPr>
        <sz val="10"/>
        <rFont val="Calibri"/>
        <family val="2"/>
        <scheme val="minor"/>
      </rPr>
      <t xml:space="preserve"> No Reporta.
</t>
    </r>
    <r>
      <rPr>
        <b/>
        <sz val="10"/>
        <rFont val="Calibri"/>
        <family val="2"/>
        <scheme val="minor"/>
      </rPr>
      <t>Organismos de Seguridad</t>
    </r>
    <r>
      <rPr>
        <sz val="10"/>
        <rFont val="Calibri"/>
        <family val="2"/>
        <scheme val="minor"/>
      </rPr>
      <t>: No Reporta.</t>
    </r>
  </si>
  <si>
    <r>
      <rPr>
        <b/>
        <sz val="10"/>
        <rFont val="Calibri"/>
        <family val="2"/>
        <scheme val="minor"/>
      </rPr>
      <t xml:space="preserve">Secretaría del Interior: </t>
    </r>
    <r>
      <rPr>
        <sz val="10"/>
        <rFont val="Calibri"/>
        <family val="2"/>
        <scheme val="minor"/>
      </rPr>
      <t xml:space="preserve">Se desarrollaron 14 jornadas de prevención del reclutamiento infantil en las IE Educativas del Departamento del Quindío y Juntas de Acción Comunal
</t>
    </r>
    <r>
      <rPr>
        <b/>
        <sz val="10"/>
        <rFont val="Calibri"/>
        <family val="2"/>
        <scheme val="minor"/>
      </rPr>
      <t xml:space="preserve">Secretaría de Familia:  </t>
    </r>
    <r>
      <rPr>
        <sz val="10"/>
        <rFont val="Calibri"/>
        <family val="2"/>
        <scheme val="minor"/>
      </rPr>
      <t xml:space="preserve">la tasa de suicidios x 100 mil jóvenes es del 8,15%  según fuente de verificación.
</t>
    </r>
    <r>
      <rPr>
        <b/>
        <sz val="10"/>
        <rFont val="Calibri"/>
        <family val="2"/>
        <scheme val="minor"/>
      </rPr>
      <t xml:space="preserve">Secretaría de Salud: </t>
    </r>
    <r>
      <rPr>
        <sz val="10"/>
        <rFont val="Calibri"/>
        <family val="2"/>
        <scheme val="minor"/>
      </rPr>
      <t xml:space="preserve">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t>
    </r>
    <r>
      <rPr>
        <b/>
        <sz val="10"/>
        <rFont val="Calibri"/>
        <family val="2"/>
        <scheme val="minor"/>
      </rPr>
      <t>Alcaldía Buenavista:</t>
    </r>
    <r>
      <rPr>
        <sz val="10"/>
        <rFont val="Calibri"/>
        <family val="2"/>
        <scheme val="minor"/>
      </rPr>
      <t xml:space="preserve"> No se registran datos en el segundo trimestre de 2022.
</t>
    </r>
    <r>
      <rPr>
        <b/>
        <sz val="10"/>
        <rFont val="Calibri"/>
        <family val="2"/>
        <scheme val="minor"/>
      </rPr>
      <t xml:space="preserve">Alcaldía Filandia: </t>
    </r>
    <r>
      <rPr>
        <sz val="10"/>
        <rFont val="Calibri"/>
        <family val="2"/>
        <scheme val="minor"/>
      </rPr>
      <t xml:space="preserve">creación del comité de salud mental .
</t>
    </r>
    <r>
      <rPr>
        <b/>
        <sz val="10"/>
        <rFont val="Calibri"/>
        <family val="2"/>
        <scheme val="minor"/>
      </rPr>
      <t>Alcaldía Génova</t>
    </r>
    <r>
      <rPr>
        <sz val="10"/>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rFont val="Calibri"/>
        <family val="2"/>
        <scheme val="minor"/>
      </rPr>
      <t>Alcaldía de Armenia:</t>
    </r>
    <r>
      <rPr>
        <sz val="10"/>
        <rFont val="Calibri"/>
        <family val="2"/>
        <scheme val="minor"/>
      </rPr>
      <t xml:space="preserve"> Población cubierta con acciones de promoción de factores protectores frente a la conducta suicida 408 jóvenes 
</t>
    </r>
    <r>
      <rPr>
        <b/>
        <sz val="10"/>
        <rFont val="Calibri"/>
        <family val="2"/>
        <scheme val="minor"/>
      </rPr>
      <t>Alcaldía de Tebaida:</t>
    </r>
    <r>
      <rPr>
        <sz val="10"/>
        <rFont val="Calibri"/>
        <family val="2"/>
        <scheme val="minor"/>
      </rPr>
      <t xml:space="preserve"> No Reporta.
</t>
    </r>
    <r>
      <rPr>
        <b/>
        <sz val="10"/>
        <rFont val="Calibri"/>
        <family val="2"/>
        <scheme val="minor"/>
      </rPr>
      <t>Alcaldía de Quimbaya</t>
    </r>
    <r>
      <rPr>
        <sz val="10"/>
        <rFont val="Calibri"/>
        <family val="2"/>
        <scheme val="minor"/>
      </rPr>
      <t xml:space="preserve">: El municipio no tiene manejo de este tipo de tasas.
</t>
    </r>
    <r>
      <rPr>
        <b/>
        <sz val="10"/>
        <rFont val="Calibri"/>
        <family val="2"/>
        <scheme val="minor"/>
      </rPr>
      <t xml:space="preserve">Alcaldía de Salento: </t>
    </r>
    <r>
      <rPr>
        <sz val="10"/>
        <rFont val="Calibri"/>
        <family val="2"/>
        <scheme val="minor"/>
      </rPr>
      <t xml:space="preserve">Sostenimiento de los programas de atención psicológica establecidos en el municipio.
</t>
    </r>
    <r>
      <rPr>
        <b/>
        <sz val="10"/>
        <rFont val="Calibri"/>
        <family val="2"/>
        <scheme val="minor"/>
      </rPr>
      <t>Alcaldía de Circasia:</t>
    </r>
    <r>
      <rPr>
        <sz val="10"/>
        <rFont val="Calibri"/>
        <family val="2"/>
        <scheme val="minor"/>
      </rPr>
      <t xml:space="preserve"> 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Organismos de Seguridad:</t>
    </r>
    <r>
      <rPr>
        <sz val="10"/>
        <rFont val="Calibri"/>
        <family val="2"/>
        <scheme val="minor"/>
      </rPr>
      <t xml:space="preserve"> No Reporta.</t>
    </r>
  </si>
  <si>
    <r>
      <rPr>
        <b/>
        <sz val="10"/>
        <rFont val="Calibri"/>
        <family val="2"/>
        <scheme val="minor"/>
      </rPr>
      <t>Instituto Regional de Bienestar de Familiar regional Quindío (ICBF):</t>
    </r>
    <r>
      <rPr>
        <sz val="10"/>
        <rFont val="Calibri"/>
        <family val="2"/>
        <scheme val="minor"/>
      </rPr>
      <t xml:space="preserve">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$147.152.160 millones por la implementación; el presente contrato tuvo finalidad el 15 de diciembre de 2021.
Para el proceso de seguimiento se ejecutó todo lo proyectado en la técnica como son las brújulas en la fase enfócate y transfórmate, con sus 20 encuentros ejecutados cancelando un valor de $1.047.075.893 de los cual se resta  $128.733.772 faltante que se hace para el término de la plataforma de seguimiento por parte de ICBF.  
</t>
    </r>
  </si>
  <si>
    <r>
      <rPr>
        <b/>
        <sz val="10"/>
        <rFont val="Calibri"/>
        <family val="2"/>
        <scheme val="minor"/>
      </rPr>
      <t>Secretaría del Interior:</t>
    </r>
    <r>
      <rPr>
        <sz val="10"/>
        <rFont val="Calibri"/>
        <family val="2"/>
        <scheme val="minor"/>
      </rPr>
      <t xml:space="preserve"> Durante el segundo trimestre de 2022 se brindó servicio de asistencia técnica para la implementación de los métodos de resolución de conflicto a tres (3) instituciones educativas  del departamento del Quindío, las cuales son:     
 I.E Henry Marín Granada - Circasia con 7 grupos de 3° a 9°, I.E Jesús Divino Maestro - Montenegro con 6 grupos de 6° a 9° y con 2 grupos de padres de familia, I.E San José - Circasia con 2 grupos de 10° y 11°                                                                                                                                  En el fortalecimiento de habilidades en resolución de conflictos para la población privada de la libertad, se realizaron 3 encuentros con los niños y niñas de modalidad internado del Amparo de Niños Juan XXIII de Calarcá   
Observación: Se verifica en Forensis que el indicador está por debajo de la media nacional, por tanto el indicador se cumple.
</t>
    </r>
    <r>
      <rPr>
        <b/>
        <sz val="10"/>
        <rFont val="Calibri"/>
        <family val="2"/>
        <scheme val="minor"/>
      </rPr>
      <t xml:space="preserve">Secretaría de Familia: </t>
    </r>
    <r>
      <rPr>
        <sz val="10"/>
        <rFont val="Calibri"/>
        <family val="2"/>
        <scheme val="minor"/>
      </rPr>
      <t xml:space="preserve">la tasa de violencia intrafamiliar x 100 mil jóvenes es del 12,27% según fuente de verificación.
</t>
    </r>
    <r>
      <rPr>
        <b/>
        <sz val="10"/>
        <rFont val="Calibri"/>
        <family val="2"/>
        <scheme val="minor"/>
      </rPr>
      <t xml:space="preserve">Policía Nacional: </t>
    </r>
    <r>
      <rPr>
        <sz val="10"/>
        <rFont val="Calibri"/>
        <family val="2"/>
        <scheme val="minor"/>
      </rPr>
      <t xml:space="preserve">No Reporta.
</t>
    </r>
  </si>
  <si>
    <r>
      <rPr>
        <b/>
        <sz val="10"/>
        <rFont val="Calibri"/>
        <family val="2"/>
        <scheme val="minor"/>
      </rPr>
      <t>Secretaría del Interior:</t>
    </r>
    <r>
      <rPr>
        <sz val="10"/>
        <rFont val="Calibri"/>
        <family val="2"/>
        <scheme val="minor"/>
      </rPr>
      <t xml:space="preserve"> Se desarrollaron 18 jornadas de prevención del Reclutamiento infantil en las Instituciones Educativas del Departamento del Quindío y Juntas de Acción Comunal.
</t>
    </r>
    <r>
      <rPr>
        <b/>
        <sz val="10"/>
        <rFont val="Calibri"/>
        <family val="2"/>
        <scheme val="minor"/>
      </rPr>
      <t>CONPOS:</t>
    </r>
    <r>
      <rPr>
        <sz val="10"/>
        <rFont val="Calibri"/>
        <family val="2"/>
        <scheme val="minor"/>
      </rPr>
      <t xml:space="preserve"> No Reporta.
</t>
    </r>
    <r>
      <rPr>
        <b/>
        <sz val="10"/>
        <rFont val="Calibri"/>
        <family val="2"/>
        <scheme val="minor"/>
      </rPr>
      <t>Policía Nacional:</t>
    </r>
    <r>
      <rPr>
        <sz val="10"/>
        <rFont val="Calibri"/>
        <family val="2"/>
        <scheme val="minor"/>
      </rPr>
      <t xml:space="preserve"> No Reporta.
</t>
    </r>
    <r>
      <rPr>
        <b/>
        <sz val="10"/>
        <color rgb="FFFF0000"/>
        <rFont val="Calibri"/>
        <family val="2"/>
        <scheme val="minor"/>
      </rPr>
      <t xml:space="preserve"> </t>
    </r>
  </si>
  <si>
    <r>
      <rPr>
        <b/>
        <sz val="10"/>
        <rFont val="Calibri"/>
        <family val="2"/>
        <scheme val="minor"/>
      </rPr>
      <t>Alcaldía Buenavista:</t>
    </r>
    <r>
      <rPr>
        <sz val="10"/>
        <rFont val="Calibri"/>
        <family val="2"/>
        <scheme val="minor"/>
      </rPr>
      <t xml:space="preserve"> No se registran datos en el segundo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 xml:space="preserve">Alcaldía de Armenia: </t>
    </r>
    <r>
      <rPr>
        <sz val="10"/>
        <rFont val="Calibri"/>
        <family val="2"/>
        <scheme val="minor"/>
      </rPr>
      <t xml:space="preserve">Personas sensibilizadas en el cuidado de la salud sexual y derechos sexuales y reproductivos, 3230 jóvenes en las instituciones educativas. 
</t>
    </r>
    <r>
      <rPr>
        <b/>
        <sz val="10"/>
        <rFont val="Calibri"/>
        <family val="2"/>
        <scheme val="minor"/>
      </rPr>
      <t xml:space="preserve">Alcaldía Génova:  </t>
    </r>
    <r>
      <rPr>
        <sz val="10"/>
        <rFont val="Calibri"/>
        <family val="2"/>
        <scheme val="minor"/>
      </rPr>
      <t xml:space="preserve">se realizan campañas sobre espacios libres de humo y consumo de sustancias,  se realiza plan de acción con  los integrantes del subcomité de sustancias psicoactivas.
</t>
    </r>
    <r>
      <rPr>
        <b/>
        <sz val="10"/>
        <rFont val="Calibri"/>
        <family val="2"/>
        <scheme val="minor"/>
      </rPr>
      <t>Alcaldía La Tebaida</t>
    </r>
    <r>
      <rPr>
        <sz val="10"/>
        <rFont val="Calibri"/>
        <family val="2"/>
        <scheme val="minor"/>
      </rPr>
      <t xml:space="preserve">: No Reporta.
</t>
    </r>
    <r>
      <rPr>
        <b/>
        <sz val="10"/>
        <rFont val="Calibri"/>
        <family val="2"/>
        <scheme val="minor"/>
      </rPr>
      <t>Alcaldía Quimbaya:</t>
    </r>
    <r>
      <rPr>
        <sz val="10"/>
        <rFont val="Calibri"/>
        <family val="2"/>
        <scheme val="minor"/>
      </rPr>
      <t xml:space="preserve"> 100% de las I.E con ejecución de proyectos de Educación Sexual y Construcción de Ciudadanía.
</t>
    </r>
    <r>
      <rPr>
        <b/>
        <sz val="10"/>
        <rFont val="Calibri"/>
        <family val="2"/>
        <scheme val="minor"/>
      </rPr>
      <t>Alcaldía Salento:</t>
    </r>
    <r>
      <rPr>
        <sz val="10"/>
        <rFont val="Calibri"/>
        <family val="2"/>
        <scheme val="minor"/>
      </rPr>
      <t xml:space="preserve"> Sostenimiento de los programas de atención psicológica establecidos en el municipio.
</t>
    </r>
    <r>
      <rPr>
        <b/>
        <sz val="10"/>
        <rFont val="Calibri"/>
        <family val="2"/>
        <scheme val="minor"/>
      </rPr>
      <t>Alcaldía de Circasia</t>
    </r>
    <r>
      <rPr>
        <sz val="10"/>
        <rFont val="Calibri"/>
        <family val="2"/>
        <scheme val="minor"/>
      </rPr>
      <t xml:space="preserve">: 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t>
    </r>
  </si>
  <si>
    <r>
      <rPr>
        <b/>
        <sz val="10"/>
        <rFont val="Calibri"/>
        <family val="2"/>
        <scheme val="minor"/>
      </rPr>
      <t xml:space="preserve">Observación: </t>
    </r>
    <r>
      <rPr>
        <sz val="10"/>
        <rFont val="Calibri"/>
        <family val="2"/>
        <scheme val="minor"/>
      </rPr>
      <t xml:space="preserve">Según el observatorio de Drogas los últimos datos corresponden al año 2013 y el Quindío se sitúa por encima de la media nacional.
</t>
    </r>
    <r>
      <rPr>
        <b/>
        <sz val="10"/>
        <rFont val="Calibri"/>
        <family val="2"/>
        <scheme val="minor"/>
      </rPr>
      <t>Secretaría de Salud:</t>
    </r>
    <r>
      <rPr>
        <sz val="10"/>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rFont val="Calibri"/>
        <family val="2"/>
        <scheme val="minor"/>
      </rPr>
      <t>Secretaría de Familia</t>
    </r>
    <r>
      <rPr>
        <sz val="10"/>
        <rFont val="Calibri"/>
        <family val="2"/>
        <scheme val="minor"/>
      </rPr>
      <t xml:space="preserve">: La prevalencia de consumo de sustancias psicoactivas último año en escolares es del  6,8% según fuente de verificación.
</t>
    </r>
    <r>
      <rPr>
        <b/>
        <sz val="10"/>
        <rFont val="Calibri"/>
        <family val="2"/>
        <scheme val="minor"/>
      </rPr>
      <t>Organismos de Seguridad</t>
    </r>
    <r>
      <rPr>
        <sz val="10"/>
        <rFont val="Calibri"/>
        <family val="2"/>
        <scheme val="minor"/>
      </rPr>
      <t xml:space="preserve">: No Reporta.
</t>
    </r>
  </si>
  <si>
    <r>
      <rPr>
        <sz val="10"/>
        <rFont val="Calibri"/>
        <family val="2"/>
        <scheme val="minor"/>
      </rPr>
      <t xml:space="preserve">
</t>
    </r>
    <r>
      <rPr>
        <b/>
        <sz val="10"/>
        <rFont val="Calibri"/>
        <family val="2"/>
        <scheme val="minor"/>
      </rPr>
      <t>Observación:</t>
    </r>
    <r>
      <rPr>
        <sz val="10"/>
        <rFont val="Calibri"/>
        <family val="2"/>
        <scheme val="minor"/>
      </rPr>
      <t xml:space="preserve"> Se verifica en la plataforma JUACO los datos correspondientes al año 2017 y se observa al Quindío por debajo de la media nacional.
</t>
    </r>
    <r>
      <rPr>
        <b/>
        <sz val="10"/>
        <rFont val="Calibri"/>
        <family val="2"/>
        <scheme val="minor"/>
      </rPr>
      <t xml:space="preserve">Secretaría de Salud: </t>
    </r>
    <r>
      <rPr>
        <sz val="10"/>
        <rFont val="Calibri"/>
        <family val="2"/>
        <scheme val="minor"/>
      </rPr>
      <t xml:space="preserve">En el mes de Junio 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rFont val="Calibri"/>
        <family val="2"/>
        <scheme val="minor"/>
      </rPr>
      <t xml:space="preserve">Secretaría de Familia: </t>
    </r>
    <r>
      <rPr>
        <sz val="10"/>
        <rFont val="Calibri"/>
        <family val="2"/>
        <scheme val="minor"/>
      </rPr>
      <t xml:space="preserve">el número de embarazos en menores de 20 años es de 4358 según fuente de verificación. 
</t>
    </r>
    <r>
      <rPr>
        <b/>
        <sz val="10"/>
        <rFont val="Calibri"/>
        <family val="2"/>
        <scheme val="minor"/>
      </rPr>
      <t>Alcaldía Buenavista:</t>
    </r>
    <r>
      <rPr>
        <sz val="10"/>
        <rFont val="Calibri"/>
        <family val="2"/>
        <scheme val="minor"/>
      </rPr>
      <t xml:space="preserve"> No se registran datos en el segundo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 xml:space="preserve">Alcaldía Armenia: </t>
    </r>
    <r>
      <rPr>
        <sz val="10"/>
        <rFont val="Calibri"/>
        <family val="2"/>
        <scheme val="minor"/>
      </rPr>
      <t xml:space="preserve">Adolescentes de las comunas más afectadas por embarazo no deseado cubiertos con estrategia del Servicio Amigable Itinerante al momento se han impactado 4268 jóvenes.
</t>
    </r>
    <r>
      <rPr>
        <b/>
        <sz val="10"/>
        <rFont val="Calibri"/>
        <family val="2"/>
        <scheme val="minor"/>
      </rPr>
      <t>Alcaldía de Tebaida:</t>
    </r>
    <r>
      <rPr>
        <sz val="10"/>
        <rFont val="Calibri"/>
        <family val="2"/>
        <scheme val="minor"/>
      </rPr>
      <t xml:space="preserve"> No Reporta.
</t>
    </r>
    <r>
      <rPr>
        <b/>
        <sz val="10"/>
        <rFont val="Calibri"/>
        <family val="2"/>
        <scheme val="minor"/>
      </rPr>
      <t xml:space="preserve">Alcaldía de Salento: </t>
    </r>
    <r>
      <rPr>
        <sz val="10"/>
        <rFont val="Calibri"/>
        <family val="2"/>
        <scheme val="minor"/>
      </rPr>
      <t xml:space="preserve">Sostenimiento de los programas de atención psicológica establecidos en el municipio.
</t>
    </r>
    <r>
      <rPr>
        <b/>
        <sz val="10"/>
        <rFont val="Calibri"/>
        <family val="2"/>
        <scheme val="minor"/>
      </rPr>
      <t xml:space="preserve">Alcaldía de Circasia: </t>
    </r>
    <r>
      <rPr>
        <sz val="10"/>
        <rFont val="Calibri"/>
        <family val="2"/>
        <scheme val="minor"/>
      </rPr>
      <t xml:space="preserve">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Alcaldía de Génova:</t>
    </r>
    <r>
      <rPr>
        <sz val="10"/>
        <rFont val="Calibri"/>
        <family val="2"/>
        <scheme val="minor"/>
      </rPr>
      <t xml:space="preserve"> No Reporta.
</t>
    </r>
    <r>
      <rPr>
        <b/>
        <sz val="10"/>
        <rFont val="Calibri"/>
        <family val="2"/>
        <scheme val="minor"/>
      </rPr>
      <t xml:space="preserve">Alcaldía de Quimbaya: </t>
    </r>
    <r>
      <rPr>
        <sz val="10"/>
        <rFont val="Calibri"/>
        <family val="2"/>
        <scheme val="minor"/>
      </rPr>
      <t xml:space="preserve">No Reporta.
</t>
    </r>
    <r>
      <rPr>
        <b/>
        <sz val="10"/>
        <rFont val="Calibri"/>
        <family val="2"/>
        <scheme val="minor"/>
      </rPr>
      <t>ICBF:</t>
    </r>
    <r>
      <rPr>
        <sz val="10"/>
        <rFont val="Calibri"/>
        <family val="2"/>
        <scheme val="minor"/>
      </rPr>
      <t xml:space="preserve"> *Formación de Agentes en Derechos Sexuales y Reproductivos *Fortalecimiento del PESCC *Acompañamiento Escuela de Padres. </t>
    </r>
  </si>
  <si>
    <r>
      <rPr>
        <b/>
        <sz val="10"/>
        <rFont val="Calibri"/>
        <family val="2"/>
        <scheme val="minor"/>
      </rPr>
      <t xml:space="preserve">Indeportes: </t>
    </r>
    <r>
      <rPr>
        <sz val="10"/>
        <rFont val="Calibri"/>
        <family val="2"/>
        <scheme val="minor"/>
      </rPr>
      <t xml:space="preserve">Para el periodo de abril a junio de 2022, Indeportes Quindío continuó con los servicios de 2 personas para el programa juegos Intercolegiados, 2 para eventos y 20 para el programa escuelas deportivas. También a nivel competitivo, el Instituto apoyo con aportes económicos la inscripción, transporte y hospedaje de los jóvenes deportistas de alto rendimiento para su participación en eventos regionales y nacionales.
</t>
    </r>
    <r>
      <rPr>
        <b/>
        <sz val="10"/>
        <rFont val="Calibri"/>
        <family val="2"/>
        <scheme val="minor"/>
      </rPr>
      <t>Alcaldía de Filandia:</t>
    </r>
    <r>
      <rPr>
        <sz val="10"/>
        <rFont val="Calibri"/>
        <family val="2"/>
        <scheme val="minor"/>
      </rPr>
      <t xml:space="preserve"> 2 deportistas en eventos internacionales Downhill y Ciclismo.
</t>
    </r>
  </si>
  <si>
    <r>
      <rPr>
        <b/>
        <sz val="10"/>
        <rFont val="Calibri"/>
        <family val="2"/>
        <scheme val="minor"/>
      </rPr>
      <t>Indeportes:</t>
    </r>
    <r>
      <rPr>
        <sz val="10"/>
        <rFont val="Calibri"/>
        <family val="2"/>
        <scheme val="minor"/>
      </rPr>
      <t xml:space="preserve"> En el periodo comprendido entre abril y junio de 2022, se realizaron actividades recreo-deportivas abordando población joven con diferentes programas que ofrece el instituto a la comunidad, se beneficiaron 745 jóvenes entre hombres y mujeres. </t>
    </r>
  </si>
  <si>
    <r>
      <rPr>
        <b/>
        <sz val="10"/>
        <rFont val="Calibri"/>
        <family val="2"/>
        <scheme val="minor"/>
      </rPr>
      <t>Indeportes:</t>
    </r>
    <r>
      <rPr>
        <sz val="10"/>
        <rFont val="Calibri"/>
        <family val="2"/>
        <scheme val="minor"/>
      </rPr>
      <t xml:space="preserve"> El instituto departamental del deporte y la recreación del Quindío a través de este proyecto de abril a junio de 2022, ejecutó diferentes acciones para el beneficio a deportistas y organismos deportivos del departamento del Quindío con  apoyo económico,  para las salidas a competencias a nivel local, regional y nacional. En total se apoyaron 38 deportistas jóvenes entre 18 y 28 años.</t>
    </r>
  </si>
  <si>
    <r>
      <t xml:space="preserve">
</t>
    </r>
    <r>
      <rPr>
        <b/>
        <sz val="10"/>
        <rFont val="Calibri"/>
        <family val="2"/>
        <scheme val="minor"/>
      </rPr>
      <t>Alcaldía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Alcaldía de Buenavista:</t>
    </r>
    <r>
      <rPr>
        <sz val="10"/>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rFont val="Calibri"/>
        <family val="2"/>
        <scheme val="minor"/>
      </rPr>
      <t>Alcaldía de La Tebaida:</t>
    </r>
    <r>
      <rPr>
        <sz val="10"/>
        <rFont val="Calibri"/>
        <family val="2"/>
        <scheme val="minor"/>
      </rPr>
      <t xml:space="preserve"> Microfútbol (grupo 01) 21 jóvenes;  Natación 13 jóvenes;  Futbol 15 jóvenes;  Microfútbol (grupo 02) 24 jóvenes;  Baloncesto 26 jóvenes; Fútbol de mujer 8 jóvenes; Fútbol 17 jóvenes; Actividad musicalizada 8 jóvenes; Nueva modalidad ajedrez 10 jóvenes; Nueva modalidad Hapkido 12 jóvenes; Nueva modalidad Breakdance 29 jóvenes,  tenis de campo 17 y Nueva modalidad skate borde 25, Badminton 9
</t>
    </r>
    <r>
      <rPr>
        <b/>
        <sz val="10"/>
        <rFont val="Calibri"/>
        <family val="2"/>
        <scheme val="minor"/>
      </rPr>
      <t>Alcaldía Quimbaya:</t>
    </r>
    <r>
      <rPr>
        <sz val="10"/>
        <rFont val="Calibri"/>
        <family val="2"/>
        <scheme val="minor"/>
      </rPr>
      <t xml:space="preserve"> 400 jóvenes en el programa de escuelas deportivas, 800 jóvenes en actividades recreativas
</t>
    </r>
    <r>
      <rPr>
        <b/>
        <sz val="10"/>
        <rFont val="Calibri"/>
        <family val="2"/>
        <scheme val="minor"/>
      </rPr>
      <t xml:space="preserve">Alcaldía Génova: </t>
    </r>
    <r>
      <rPr>
        <sz val="10"/>
        <rFont val="Calibri"/>
        <family val="2"/>
        <scheme val="minor"/>
      </rPr>
      <t xml:space="preserve">Menores integrados a las actividades de los programas de actividad física y recreación
</t>
    </r>
    <r>
      <rPr>
        <b/>
        <sz val="10"/>
        <rFont val="Calibri"/>
        <family val="2"/>
        <scheme val="minor"/>
      </rPr>
      <t>Alcaldía Armenia:</t>
    </r>
    <r>
      <rPr>
        <sz val="10"/>
        <rFont val="Calibri"/>
        <family val="2"/>
        <scheme val="minor"/>
      </rPr>
      <t xml:space="preserve"> Implementar escuela de formación deportiva en diferentes disciplinas, 25 escuelas 967 jóvenes impactados 
</t>
    </r>
    <r>
      <rPr>
        <b/>
        <sz val="10"/>
        <rFont val="Calibri"/>
        <family val="2"/>
        <scheme val="minor"/>
      </rPr>
      <t xml:space="preserve">Alcaldía de Circasia: </t>
    </r>
    <r>
      <rPr>
        <sz val="10"/>
        <rFont val="Calibri"/>
        <family val="2"/>
        <scheme val="minor"/>
      </rPr>
      <t>No Reporta.</t>
    </r>
    <r>
      <rPr>
        <b/>
        <sz val="10"/>
        <rFont val="Calibri"/>
        <family val="2"/>
        <scheme val="minor"/>
      </rPr>
      <t xml:space="preserve">
Alcaldía de Córdoba: </t>
    </r>
    <r>
      <rPr>
        <sz val="10"/>
        <rFont val="Calibri"/>
        <family val="2"/>
        <scheme val="minor"/>
      </rPr>
      <t xml:space="preserve">No Reporta.
</t>
    </r>
    <r>
      <rPr>
        <b/>
        <sz val="10"/>
        <rFont val="Calibri"/>
        <family val="2"/>
        <scheme val="minor"/>
      </rPr>
      <t xml:space="preserve">Alcaldía de Montenegro: </t>
    </r>
    <r>
      <rPr>
        <sz val="10"/>
        <rFont val="Calibri"/>
        <family val="2"/>
        <scheme val="minor"/>
      </rPr>
      <t xml:space="preserve">No Reporta.
</t>
    </r>
    <r>
      <rPr>
        <b/>
        <sz val="10"/>
        <rFont val="Calibri"/>
        <family val="2"/>
        <scheme val="minor"/>
      </rPr>
      <t xml:space="preserve">Alcaldía de Calarcá: </t>
    </r>
    <r>
      <rPr>
        <sz val="10"/>
        <rFont val="Calibri"/>
        <family val="2"/>
        <scheme val="minor"/>
      </rPr>
      <t>No Reporta.</t>
    </r>
    <r>
      <rPr>
        <b/>
        <sz val="10"/>
        <rFont val="Calibri"/>
        <family val="2"/>
        <scheme val="minor"/>
      </rPr>
      <t xml:space="preserve">
Alcaldía de Pijao:</t>
    </r>
    <r>
      <rPr>
        <sz val="10"/>
        <rFont val="Calibri"/>
        <family val="2"/>
        <scheme val="minor"/>
      </rPr>
      <t xml:space="preserve"> No Reporta.
</t>
    </r>
    <r>
      <rPr>
        <b/>
        <sz val="10"/>
        <rFont val="Calibri"/>
        <family val="2"/>
        <scheme val="minor"/>
      </rPr>
      <t>Alcaldía de Filandia:</t>
    </r>
    <r>
      <rPr>
        <sz val="10"/>
        <rFont val="Calibri"/>
        <family val="2"/>
        <scheme val="minor"/>
      </rPr>
      <t xml:space="preserve"> el municipio cuenta con oferta deportiva y cultural para la ocupación del tiempo libre de niños y jóvenes.
</t>
    </r>
    <r>
      <rPr>
        <b/>
        <sz val="10"/>
        <rFont val="Calibri"/>
        <family val="2"/>
        <scheme val="minor"/>
      </rPr>
      <t>Indeportes:</t>
    </r>
    <r>
      <rPr>
        <sz val="10"/>
        <rFont val="Calibri"/>
        <family val="2"/>
        <scheme val="minor"/>
      </rPr>
      <t xml:space="preserve"> El instituto departamental del deporte y la recreación del Quindío a través de este proyecto de abril a junio de 2022, ejecutó diferentes acciones para el beneficio a deportistas y organismos deportivos del departamento del Quindío con  apoyo económico,  para las salidas a competencias a nivel local, regional y nacional. En total se apoyaron 38 deportistas jóvenes entre 18 y 28 años.
</t>
    </r>
    <r>
      <rPr>
        <b/>
        <sz val="10"/>
        <rFont val="Calibri"/>
        <family val="2"/>
        <scheme val="minor"/>
      </rPr>
      <t xml:space="preserve">Universidad Von Humbolt: </t>
    </r>
    <r>
      <rPr>
        <sz val="10"/>
        <rFont val="Calibri"/>
        <family val="2"/>
        <scheme val="minor"/>
      </rPr>
      <t xml:space="preserve">No Reporta.
</t>
    </r>
    <r>
      <rPr>
        <b/>
        <sz val="10"/>
        <rFont val="Calibri"/>
        <family val="2"/>
        <scheme val="minor"/>
      </rPr>
      <t>Universidad del Quindío:</t>
    </r>
    <r>
      <rPr>
        <sz val="10"/>
        <rFont val="Calibri"/>
        <family val="2"/>
        <scheme val="minor"/>
      </rPr>
      <t xml:space="preserve"> No Reporta
</t>
    </r>
    <r>
      <rPr>
        <b/>
        <sz val="10"/>
        <rFont val="Calibri"/>
        <family val="2"/>
        <scheme val="minor"/>
      </rPr>
      <t xml:space="preserve">Universidad La Gran Colombia: </t>
    </r>
    <r>
      <rPr>
        <sz val="10"/>
        <rFont val="Calibri"/>
        <family val="2"/>
        <scheme val="minor"/>
      </rPr>
      <t>No Reporta.</t>
    </r>
    <r>
      <rPr>
        <b/>
        <sz val="10"/>
        <rFont val="Calibri"/>
        <family val="2"/>
        <scheme val="minor"/>
      </rPr>
      <t xml:space="preserve">
Universidad Antonio Nariño:</t>
    </r>
    <r>
      <rPr>
        <sz val="10"/>
        <rFont val="Calibri"/>
        <family val="2"/>
        <scheme val="minor"/>
      </rPr>
      <t xml:space="preserve"> No Reporta.
</t>
    </r>
    <r>
      <rPr>
        <b/>
        <sz val="10"/>
        <rFont val="Calibri"/>
        <family val="2"/>
        <scheme val="minor"/>
      </rPr>
      <t>Universidad EAM</t>
    </r>
    <r>
      <rPr>
        <sz val="10"/>
        <rFont val="Calibri"/>
        <family val="2"/>
        <scheme val="minor"/>
      </rPr>
      <t xml:space="preserve">: Articulación de programas deportivos   Diferentes actividades programadas desde nuestro Gimnasio.
</t>
    </r>
    <r>
      <rPr>
        <b/>
        <sz val="10"/>
        <rFont val="Calibri"/>
        <family val="2"/>
        <scheme val="minor"/>
      </rPr>
      <t>SENA:</t>
    </r>
    <r>
      <rPr>
        <sz val="10"/>
        <rFont val="Calibri"/>
        <family val="2"/>
        <scheme val="minor"/>
      </rPr>
      <t xml:space="preserve"> No Reporta.
</t>
    </r>
    <r>
      <rPr>
        <b/>
        <sz val="10"/>
        <rFont val="Calibri"/>
        <family val="2"/>
        <scheme val="minor"/>
      </rPr>
      <t>Secretaría de Educación:</t>
    </r>
    <r>
      <rPr>
        <sz val="10"/>
        <rFont val="Calibri"/>
        <family val="2"/>
        <scheme val="minor"/>
      </rPr>
      <t xml:space="preserve"> No Reporta
</t>
    </r>
  </si>
  <si>
    <r>
      <rPr>
        <b/>
        <sz val="10"/>
        <rFont val="Calibri"/>
        <family val="2"/>
        <scheme val="minor"/>
      </rPr>
      <t xml:space="preserve">Indeportes: </t>
    </r>
    <r>
      <rPr>
        <sz val="10"/>
        <rFont val="Calibri"/>
        <family val="2"/>
        <scheme val="minor"/>
      </rPr>
      <t xml:space="preserve">El instituto departamental del deporte y la recreación del Quindío  desarrolló en el periodo de abril a junio de 2022, ejecutó diferentes acciones fomentando el deporte no convencional como apoyo metodológico y administrativo y brindó apoyo económico a deportistas para las salidas a competencias a nivel local, regional y nacional. Las disciplinas no convencionales apoyadas fueron: Tenis de campo en sillas de rueda, fútbol 5 visual, judo, fútbol sala auditivo, tenis de mesa, para natación,  par atletismo,  y bowling para nacional. </t>
    </r>
  </si>
  <si>
    <r>
      <rPr>
        <b/>
        <sz val="10"/>
        <rFont val="Calibri"/>
        <family val="2"/>
        <scheme val="minor"/>
      </rPr>
      <t>Secretaria de Turismo, Industria y Comercio:</t>
    </r>
    <r>
      <rPr>
        <sz val="10"/>
        <rFont val="Calibri"/>
        <family val="2"/>
        <scheme val="minor"/>
      </rPr>
      <t xml:space="preserve"> En coordinación con el ente territorial se realizó visita técnica a la propietaria del Hotel Sierra Morena (Filandia), haciendo recomendaciones en cuanto a atención al cliente y espacios naturale</t>
    </r>
    <r>
      <rPr>
        <b/>
        <sz val="10"/>
        <rFont val="Calibri"/>
        <family val="2"/>
        <scheme val="minor"/>
      </rPr>
      <t xml:space="preserve">s.
Secretaría de Familia: </t>
    </r>
    <r>
      <rPr>
        <sz val="10"/>
        <rFont val="Calibri"/>
        <family val="2"/>
        <scheme val="minor"/>
      </rPr>
      <t xml:space="preserve">Informa la promoción del turismo de naturaleza de aventura a través de la participación de la feria ANATO.
</t>
    </r>
    <r>
      <rPr>
        <b/>
        <sz val="10"/>
        <rFont val="Calibri"/>
        <family val="2"/>
        <scheme val="minor"/>
      </rPr>
      <t xml:space="preserve">Alcaldía Buenavista: </t>
    </r>
    <r>
      <rPr>
        <sz val="10"/>
        <rFont val="Calibri"/>
        <family val="2"/>
        <scheme val="minor"/>
      </rPr>
      <t xml:space="preserve">No se registran datos en el segundo trimestre de 2022.
</t>
    </r>
    <r>
      <rPr>
        <b/>
        <sz val="10"/>
        <rFont val="Calibri"/>
        <family val="2"/>
        <scheme val="minor"/>
      </rPr>
      <t>Alcaldía de Filandia:</t>
    </r>
    <r>
      <rPr>
        <sz val="10"/>
        <rFont val="Calibri"/>
        <family val="2"/>
        <scheme val="minor"/>
      </rPr>
      <t xml:space="preserve"> Reporta que en el comité interinstitucional de turismo hay participación del Consejo de Juventud Municipal.
</t>
    </r>
    <r>
      <rPr>
        <b/>
        <sz val="10"/>
        <rFont val="Calibri"/>
        <family val="2"/>
        <scheme val="minor"/>
      </rPr>
      <t>Alcaldía Armenia:</t>
    </r>
    <r>
      <rPr>
        <sz val="10"/>
        <rFont val="Calibri"/>
        <family val="2"/>
        <scheme val="minor"/>
      </rPr>
      <t xml:space="preserve"> La Secretaría de Desarrollo Económico, no reporta.
</t>
    </r>
    <r>
      <rPr>
        <b/>
        <sz val="10"/>
        <rFont val="Calibri"/>
        <family val="2"/>
        <scheme val="minor"/>
      </rPr>
      <t xml:space="preserve">Alcaldía Génova: </t>
    </r>
    <r>
      <rPr>
        <sz val="10"/>
        <rFont val="Calibri"/>
        <family val="2"/>
        <scheme val="minor"/>
      </rPr>
      <t>Actividades programadas a partir del 1 de agosto del 2022.</t>
    </r>
    <r>
      <rPr>
        <b/>
        <sz val="10"/>
        <rFont val="Calibri"/>
        <family val="2"/>
        <scheme val="minor"/>
      </rPr>
      <t xml:space="preserve">
Alcaldía La Tebaida: </t>
    </r>
    <r>
      <rPr>
        <sz val="10"/>
        <rFont val="Calibri"/>
        <family val="2"/>
        <scheme val="minor"/>
      </rPr>
      <t>No Reporta</t>
    </r>
    <r>
      <rPr>
        <b/>
        <sz val="10"/>
        <rFont val="Calibri"/>
        <family val="2"/>
        <scheme val="minor"/>
      </rPr>
      <t xml:space="preserve">
Alcaldía Quimbaya: </t>
    </r>
    <r>
      <rPr>
        <sz val="10"/>
        <rFont val="Calibri"/>
        <family val="2"/>
        <scheme val="minor"/>
      </rPr>
      <t>No se desarrollan alianzas para la promoción del turismo con jóvenes</t>
    </r>
    <r>
      <rPr>
        <b/>
        <sz val="10"/>
        <rFont val="Calibri"/>
        <family val="2"/>
        <scheme val="minor"/>
      </rPr>
      <t xml:space="preserve">
Alcaldía Salento: </t>
    </r>
    <r>
      <rPr>
        <sz val="10"/>
        <rFont val="Calibri"/>
        <family val="2"/>
        <scheme val="minor"/>
      </rPr>
      <t>Actividades desarrolladas por parte del programa Cátedra de la Salentinidad hacia las instituciones educativas y población joven del municipio (Capacitación docentes y dotación material pedagógico).</t>
    </r>
    <r>
      <rPr>
        <b/>
        <sz val="10"/>
        <rFont val="Calibri"/>
        <family val="2"/>
        <scheme val="minor"/>
      </rPr>
      <t xml:space="preserve">
Alcaldía de Circasia: </t>
    </r>
    <r>
      <rPr>
        <sz val="10"/>
        <rFont val="Calibri"/>
        <family val="2"/>
        <scheme val="minor"/>
      </rPr>
      <t>No Reporta.</t>
    </r>
    <r>
      <rPr>
        <b/>
        <sz val="10"/>
        <rFont val="Calibri"/>
        <family val="2"/>
        <scheme val="minor"/>
      </rPr>
      <t xml:space="preserve">
Alcaldía de Córdoba: </t>
    </r>
    <r>
      <rPr>
        <sz val="10"/>
        <rFont val="Calibri"/>
        <family val="2"/>
        <scheme val="minor"/>
      </rPr>
      <t>No Reporta.</t>
    </r>
    <r>
      <rPr>
        <b/>
        <sz val="10"/>
        <rFont val="Calibri"/>
        <family val="2"/>
        <scheme val="minor"/>
      </rPr>
      <t xml:space="preserve">
Alcaldía de Montenegro: </t>
    </r>
    <r>
      <rPr>
        <sz val="10"/>
        <rFont val="Calibri"/>
        <family val="2"/>
        <scheme val="minor"/>
      </rPr>
      <t>No Reporta.</t>
    </r>
    <r>
      <rPr>
        <b/>
        <sz val="10"/>
        <rFont val="Calibri"/>
        <family val="2"/>
        <scheme val="minor"/>
      </rPr>
      <t xml:space="preserve">
Alcaldía de Calarcá: </t>
    </r>
    <r>
      <rPr>
        <sz val="10"/>
        <rFont val="Calibri"/>
        <family val="2"/>
        <scheme val="minor"/>
      </rPr>
      <t>No Reporta.</t>
    </r>
    <r>
      <rPr>
        <b/>
        <sz val="10"/>
        <rFont val="Calibri"/>
        <family val="2"/>
        <scheme val="minor"/>
      </rPr>
      <t xml:space="preserve">
Alcaldía de Pijao:</t>
    </r>
    <r>
      <rPr>
        <sz val="10"/>
        <rFont val="Calibri"/>
        <family val="2"/>
        <scheme val="minor"/>
      </rPr>
      <t xml:space="preserve"> No Reporta.
</t>
    </r>
    <r>
      <rPr>
        <b/>
        <sz val="10"/>
        <color rgb="FFFF0000"/>
        <rFont val="Calibri"/>
        <family val="2"/>
        <scheme val="minor"/>
      </rPr>
      <t xml:space="preserve">
</t>
    </r>
  </si>
  <si>
    <r>
      <rPr>
        <b/>
        <sz val="10"/>
        <rFont val="Calibri"/>
        <family val="2"/>
        <scheme val="minor"/>
      </rPr>
      <t xml:space="preserve">Secretaría de Cultura: </t>
    </r>
    <r>
      <rPr>
        <sz val="10"/>
        <rFont val="Calibri"/>
        <family val="2"/>
        <scheme val="minor"/>
      </rPr>
      <t xml:space="preserve">se realiza trabajo de promoción de lectura y escritura en los diferentes municipios en con el apoyo de los instituciones educativas, impactando a 3998 jóvenes en este primer semestre, así como también desde las bibliotecas públicas hemos atendidos a 6759 jóvenes, se han realizado actividades con los jóvenes del CAE de la primavera, de la misma manera se les obsequio libros de expreso litería, en las instituciones educativas con los jóvenes de bachillerato se han realizado talleres del buen trato.     </t>
    </r>
  </si>
  <si>
    <r>
      <t xml:space="preserve">   </t>
    </r>
    <r>
      <rPr>
        <sz val="10"/>
        <rFont val="Calibri"/>
        <family val="2"/>
        <scheme val="minor"/>
      </rPr>
      <t xml:space="preserve">
</t>
    </r>
    <r>
      <rPr>
        <b/>
        <sz val="10"/>
        <rFont val="Calibri"/>
        <family val="2"/>
        <scheme val="minor"/>
      </rPr>
      <t>Secretaría de Cultura</t>
    </r>
    <r>
      <rPr>
        <sz val="10"/>
        <rFont val="Calibri"/>
        <family val="2"/>
        <scheme val="minor"/>
      </rPr>
      <t>: las convocatorias de concertación y estímulos están procesos de calificación por el comité evaluador en el mes de Julio de establecen los ganadores.</t>
    </r>
  </si>
  <si>
    <r>
      <rPr>
        <b/>
        <sz val="10"/>
        <rFont val="Calibri"/>
        <family val="2"/>
        <scheme val="minor"/>
      </rPr>
      <t>Secretaría de Cultura:</t>
    </r>
    <r>
      <rPr>
        <sz val="10"/>
        <rFont val="Calibri"/>
        <family val="2"/>
        <scheme val="minor"/>
      </rPr>
      <t xml:space="preserve"> la Secretaria de Cultura realiza proceso de formación artística en las áreas de música, danzas, teatro y artes plásticas con la población juvenil, con el apoyo de las casas de la cultura, en los cuales hemos tenido la asistencia de 2003 jóvenes en este primero semestre. de la misma manera se realizaron presentaciones con grupo juvenil de Génova de lectura Dramática, en el CAE de la primavera se realizaron actividades de puntillismo con los jóvenes y se les enseña técnicas de elaboración de poemas para el día de las madres. En el festival  Mono Nuñes encuentro infantil " Mateo Ibarra Conde" en la categoría solista instrumental y mejor triplista, participó el  joven José Miguel Martínez ganador de Circasia en la categoría de triple, estudiante de los procesos de formación artística que se adelanta en las casas de la cultura.    </t>
    </r>
  </si>
  <si>
    <r>
      <rPr>
        <b/>
        <sz val="10"/>
        <rFont val="Calibri"/>
        <family val="2"/>
        <scheme val="minor"/>
      </rPr>
      <t>Secretaría de Familia:</t>
    </r>
    <r>
      <rPr>
        <sz val="10"/>
        <rFont val="Calibri"/>
        <family val="2"/>
        <scheme val="minor"/>
      </rPr>
      <t xml:space="preserve"> Se actualizó un micro sitio en la página web de la Gobernación orientado a difundir y socializar las actividades realizadas en el marco de la implementación de la Política Pública de Juventud.
</t>
    </r>
    <r>
      <rPr>
        <b/>
        <sz val="10"/>
        <rFont val="Calibri"/>
        <family val="2"/>
        <scheme val="minor"/>
      </rPr>
      <t>Oficina de Comunicaciones:</t>
    </r>
    <r>
      <rPr>
        <sz val="10"/>
        <rFont val="Calibri"/>
        <family val="2"/>
        <scheme val="minor"/>
      </rPr>
      <t xml:space="preserve"> No reporta</t>
    </r>
    <r>
      <rPr>
        <b/>
        <sz val="10"/>
        <rFont val="Calibri"/>
        <family val="2"/>
        <scheme val="minor"/>
      </rPr>
      <t xml:space="preserve">
Secretaria de Salud: </t>
    </r>
    <r>
      <rPr>
        <sz val="10"/>
        <rFont val="Calibri"/>
        <family val="2"/>
        <scheme val="minor"/>
      </rPr>
      <t xml:space="preserve">No Reporta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</si>
  <si>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No Reporta.
</t>
    </r>
    <r>
      <rPr>
        <b/>
        <sz val="10"/>
        <color theme="1"/>
        <rFont val="Calibri"/>
        <family val="2"/>
        <scheme val="minor"/>
      </rPr>
      <t>Universidad Von Humbolt:</t>
    </r>
    <r>
      <rPr>
        <sz val="10"/>
        <color theme="1"/>
        <rFont val="Calibri"/>
        <family val="2"/>
        <scheme val="minor"/>
      </rPr>
      <t xml:space="preserve"> No Reporta.
</t>
    </r>
    <r>
      <rPr>
        <b/>
        <sz val="10"/>
        <color theme="1"/>
        <rFont val="Calibri"/>
        <family val="2"/>
        <scheme val="minor"/>
      </rPr>
      <t xml:space="preserve">Universidad del Quindío: </t>
    </r>
    <r>
      <rPr>
        <sz val="10"/>
        <color theme="1"/>
        <rFont val="Calibri"/>
        <family val="2"/>
        <scheme val="minor"/>
      </rPr>
      <t xml:space="preserve">No Reporta
</t>
    </r>
    <r>
      <rPr>
        <b/>
        <sz val="10"/>
        <color theme="1"/>
        <rFont val="Calibri"/>
        <family val="2"/>
        <scheme val="minor"/>
      </rPr>
      <t>Universidad La Gran Colombia</t>
    </r>
    <r>
      <rPr>
        <sz val="10"/>
        <color theme="1"/>
        <rFont val="Calibri"/>
        <family val="2"/>
        <scheme val="minor"/>
      </rPr>
      <t xml:space="preserve">: No Reporta.
</t>
    </r>
    <r>
      <rPr>
        <b/>
        <sz val="10"/>
        <color theme="1"/>
        <rFont val="Calibri"/>
        <family val="2"/>
        <scheme val="minor"/>
      </rPr>
      <t xml:space="preserve">Universidad Antonio Nariño: </t>
    </r>
    <r>
      <rPr>
        <sz val="10"/>
        <color theme="1"/>
        <rFont val="Calibri"/>
        <family val="2"/>
        <scheme val="minor"/>
      </rPr>
      <t xml:space="preserve">No Reporta.
</t>
    </r>
    <r>
      <rPr>
        <b/>
        <sz val="10"/>
        <color theme="1"/>
        <rFont val="Calibri"/>
        <family val="2"/>
        <scheme val="minor"/>
      </rPr>
      <t xml:space="preserve">Universidad EAM: </t>
    </r>
    <r>
      <rPr>
        <sz val="10"/>
        <color theme="1"/>
        <rFont val="Calibri"/>
        <family val="2"/>
        <scheme val="minor"/>
      </rPr>
      <t xml:space="preserve">Area de proyectos especiales.
</t>
    </r>
    <r>
      <rPr>
        <b/>
        <sz val="10"/>
        <color theme="1"/>
        <rFont val="Calibri"/>
        <family val="2"/>
        <scheme val="minor"/>
      </rPr>
      <t xml:space="preserve">Gremios: </t>
    </r>
    <r>
      <rPr>
        <sz val="10"/>
        <color theme="1"/>
        <rFont val="Calibri"/>
        <family val="2"/>
        <scheme val="minor"/>
      </rPr>
      <t xml:space="preserve">No Reporta.
</t>
    </r>
    <r>
      <rPr>
        <b/>
        <sz val="10"/>
        <color theme="1"/>
        <rFont val="Calibri"/>
        <family val="2"/>
        <scheme val="minor"/>
      </rPr>
      <t>CONPOS</t>
    </r>
    <r>
      <rPr>
        <sz val="10"/>
        <color theme="1"/>
        <rFont val="Calibri"/>
        <family val="2"/>
        <scheme val="minor"/>
      </rPr>
      <t xml:space="preserve">: No Reporta.
</t>
    </r>
  </si>
  <si>
    <r>
      <rPr>
        <b/>
        <sz val="10"/>
        <rFont val="Calibri"/>
        <family val="2"/>
        <scheme val="minor"/>
      </rPr>
      <t xml:space="preserve">Alcaldía de Filandia: </t>
    </r>
    <r>
      <rPr>
        <sz val="10"/>
        <rFont val="Calibri"/>
        <family val="2"/>
        <scheme val="minor"/>
      </rPr>
      <t>En este punto se destaca la atención al grupo de población en situación de discapacidad, con quienes se practican diferentes deportes, promoviendo su autoexploración y el mejoramiento de sus capacidades excepcionales.</t>
    </r>
    <r>
      <rPr>
        <b/>
        <sz val="10"/>
        <rFont val="Calibri"/>
        <family val="2"/>
        <scheme val="minor"/>
      </rPr>
      <t xml:space="preserve">
Alcaldía de Circasia: </t>
    </r>
    <r>
      <rPr>
        <sz val="10"/>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rFont val="Calibri"/>
        <family val="2"/>
        <scheme val="minor"/>
      </rPr>
      <t xml:space="preserve">Alcaldía de la Tebaida: </t>
    </r>
    <r>
      <rPr>
        <sz val="10"/>
        <rFont val="Calibri"/>
        <family val="2"/>
        <scheme val="minor"/>
      </rPr>
      <t xml:space="preserve">70 adultos.
</t>
    </r>
    <r>
      <rPr>
        <b/>
        <sz val="10"/>
        <rFont val="Calibri"/>
        <family val="2"/>
        <scheme val="minor"/>
      </rPr>
      <t>Alcaldía de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Alcaldía Quimbaya:</t>
    </r>
    <r>
      <rPr>
        <sz val="10"/>
        <rFont val="Calibri"/>
        <family val="2"/>
        <scheme val="minor"/>
      </rPr>
      <t xml:space="preserve"> No Reporta
</t>
    </r>
    <r>
      <rPr>
        <b/>
        <sz val="10"/>
        <rFont val="Calibri"/>
        <family val="2"/>
        <scheme val="minor"/>
      </rPr>
      <t>Alcaldía Buenavista:</t>
    </r>
    <r>
      <rPr>
        <sz val="10"/>
        <rFont val="Calibri"/>
        <family val="2"/>
        <scheme val="minor"/>
      </rPr>
      <t xml:space="preserve"> No se registran datos en el segundo trimestre de 2022.
</t>
    </r>
    <r>
      <rPr>
        <b/>
        <sz val="10"/>
        <rFont val="Calibri"/>
        <family val="2"/>
        <scheme val="minor"/>
      </rPr>
      <t xml:space="preserve">Alcaldía de Calarcá: </t>
    </r>
    <r>
      <rPr>
        <sz val="10"/>
        <rFont val="Calibri"/>
        <family val="2"/>
        <scheme val="minor"/>
      </rPr>
      <t>No Reporta.</t>
    </r>
    <r>
      <rPr>
        <b/>
        <sz val="10"/>
        <rFont val="Calibri"/>
        <family val="2"/>
        <scheme val="minor"/>
      </rPr>
      <t xml:space="preserve">
Alcaldía de Circasia: </t>
    </r>
    <r>
      <rPr>
        <sz val="10"/>
        <rFont val="Calibri"/>
        <family val="2"/>
        <scheme val="minor"/>
      </rPr>
      <t>No Reporta.</t>
    </r>
    <r>
      <rPr>
        <b/>
        <sz val="10"/>
        <rFont val="Calibri"/>
        <family val="2"/>
        <scheme val="minor"/>
      </rPr>
      <t xml:space="preserve">
Alcaldía de Córdoba:</t>
    </r>
    <r>
      <rPr>
        <sz val="10"/>
        <rFont val="Calibri"/>
        <family val="2"/>
        <scheme val="minor"/>
      </rPr>
      <t xml:space="preserve"> No Reporta.
</t>
    </r>
    <r>
      <rPr>
        <b/>
        <sz val="10"/>
        <rFont val="Calibri"/>
        <family val="2"/>
        <scheme val="minor"/>
      </rPr>
      <t xml:space="preserve">Alcaldía de Montenegro: </t>
    </r>
    <r>
      <rPr>
        <sz val="10"/>
        <rFont val="Calibri"/>
        <family val="2"/>
        <scheme val="minor"/>
      </rPr>
      <t>No Reporta.</t>
    </r>
    <r>
      <rPr>
        <b/>
        <sz val="10"/>
        <rFont val="Calibri"/>
        <family val="2"/>
        <scheme val="minor"/>
      </rPr>
      <t xml:space="preserve">
Alcaldía de Calarcá:</t>
    </r>
    <r>
      <rPr>
        <sz val="10"/>
        <rFont val="Calibri"/>
        <family val="2"/>
        <scheme val="minor"/>
      </rPr>
      <t xml:space="preserve"> No Reporta.
</t>
    </r>
    <r>
      <rPr>
        <b/>
        <sz val="10"/>
        <rFont val="Calibri"/>
        <family val="2"/>
        <scheme val="minor"/>
      </rPr>
      <t xml:space="preserve">Alcaldía de Pijao: </t>
    </r>
    <r>
      <rPr>
        <sz val="10"/>
        <rFont val="Calibri"/>
        <family val="2"/>
        <scheme val="minor"/>
      </rPr>
      <t xml:space="preserve">No Reporta.
</t>
    </r>
    <r>
      <rPr>
        <b/>
        <sz val="10"/>
        <rFont val="Calibri"/>
        <family val="2"/>
        <scheme val="minor"/>
      </rPr>
      <t xml:space="preserve">Universidad Von Humbolt: </t>
    </r>
    <r>
      <rPr>
        <sz val="10"/>
        <rFont val="Calibri"/>
        <family val="2"/>
        <scheme val="minor"/>
      </rPr>
      <t xml:space="preserve">No Reporta.
</t>
    </r>
    <r>
      <rPr>
        <b/>
        <sz val="10"/>
        <rFont val="Calibri"/>
        <family val="2"/>
        <scheme val="minor"/>
      </rPr>
      <t>Universidad del Quindío:</t>
    </r>
    <r>
      <rPr>
        <sz val="10"/>
        <rFont val="Calibri"/>
        <family val="2"/>
        <scheme val="minor"/>
      </rPr>
      <t xml:space="preserve"> No Reporta
</t>
    </r>
    <r>
      <rPr>
        <b/>
        <sz val="10"/>
        <rFont val="Calibri"/>
        <family val="2"/>
        <scheme val="minor"/>
      </rPr>
      <t>Universidad La Gran Colombia:</t>
    </r>
    <r>
      <rPr>
        <sz val="10"/>
        <rFont val="Calibri"/>
        <family val="2"/>
        <scheme val="minor"/>
      </rPr>
      <t xml:space="preserve"> No Reporta.
</t>
    </r>
    <r>
      <rPr>
        <b/>
        <sz val="10"/>
        <rFont val="Calibri"/>
        <family val="2"/>
        <scheme val="minor"/>
      </rPr>
      <t>Universidad Antonio Nariño:</t>
    </r>
    <r>
      <rPr>
        <sz val="10"/>
        <rFont val="Calibri"/>
        <family val="2"/>
        <scheme val="minor"/>
      </rPr>
      <t xml:space="preserve"> No Reporta.
</t>
    </r>
    <r>
      <rPr>
        <b/>
        <sz val="10"/>
        <rFont val="Calibri"/>
        <family val="2"/>
        <scheme val="minor"/>
      </rPr>
      <t xml:space="preserve">Universidad EAM: </t>
    </r>
    <r>
      <rPr>
        <sz val="10"/>
        <rFont val="Calibri"/>
        <family val="2"/>
        <scheme val="minor"/>
      </rPr>
      <t xml:space="preserve">articulacion de programas deportivos   Diferentes actividades programadas desde nuestro Gimnasio.
</t>
    </r>
    <r>
      <rPr>
        <b/>
        <sz val="10"/>
        <rFont val="Calibri"/>
        <family val="2"/>
        <scheme val="minor"/>
      </rPr>
      <t>Secretaría de Educación:</t>
    </r>
    <r>
      <rPr>
        <sz val="10"/>
        <rFont val="Calibri"/>
        <family val="2"/>
        <scheme val="minor"/>
      </rPr>
      <t xml:space="preserve"> No Reporta.
</t>
    </r>
    <r>
      <rPr>
        <b/>
        <sz val="10"/>
        <rFont val="Calibri"/>
        <family val="2"/>
        <scheme val="minor"/>
      </rPr>
      <t>Indeportes:</t>
    </r>
    <r>
      <rPr>
        <sz val="10"/>
        <rFont val="Calibri"/>
        <family val="2"/>
        <scheme val="minor"/>
      </rPr>
      <t xml:space="preserve"> En el periodo comprendido entre abril y junio de 2022, se realizaron actividades recreo-deportivas abordando población joven con diferentes programas que ofrece el instituto a la comunidad, se beneficiaron 745 jóvenes entre hombres y mujeres. 
</t>
    </r>
  </si>
  <si>
    <r>
      <rPr>
        <b/>
        <sz val="10"/>
        <rFont val="Calibri"/>
        <family val="2"/>
        <scheme val="minor"/>
      </rPr>
      <t xml:space="preserve">
Universidad San Buenaventura: </t>
    </r>
    <r>
      <rPr>
        <sz val="10"/>
        <rFont val="Calibri"/>
        <family val="2"/>
        <scheme val="minor"/>
      </rPr>
      <t xml:space="preserve">No reportó Información.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r>
      <rPr>
        <b/>
        <sz val="10"/>
        <rFont val="Calibri"/>
        <family val="2"/>
        <scheme val="minor"/>
      </rPr>
      <t>Universidad Von Humbolt:</t>
    </r>
    <r>
      <rPr>
        <sz val="10"/>
        <rFont val="Calibri"/>
        <family val="2"/>
        <scheme val="minor"/>
      </rPr>
      <t xml:space="preserve"> No Reporta.
</t>
    </r>
    <r>
      <rPr>
        <b/>
        <sz val="10"/>
        <rFont val="Calibri"/>
        <family val="2"/>
        <scheme val="minor"/>
      </rPr>
      <t>Universidad del Quindío:</t>
    </r>
    <r>
      <rPr>
        <sz val="10"/>
        <rFont val="Calibri"/>
        <family val="2"/>
        <scheme val="minor"/>
      </rPr>
      <t xml:space="preserve"> No Reporta
</t>
    </r>
    <r>
      <rPr>
        <b/>
        <sz val="10"/>
        <rFont val="Calibri"/>
        <family val="2"/>
        <scheme val="minor"/>
      </rPr>
      <t xml:space="preserve">Universidad La Gran Colombia: </t>
    </r>
    <r>
      <rPr>
        <sz val="10"/>
        <rFont val="Calibri"/>
        <family val="2"/>
        <scheme val="minor"/>
      </rPr>
      <t xml:space="preserve">No Reporta.
</t>
    </r>
    <r>
      <rPr>
        <b/>
        <sz val="10"/>
        <rFont val="Calibri"/>
        <family val="2"/>
        <scheme val="minor"/>
      </rPr>
      <t>Universidad Antonio Nariño:</t>
    </r>
    <r>
      <rPr>
        <sz val="10"/>
        <rFont val="Calibri"/>
        <family val="2"/>
        <scheme val="minor"/>
      </rPr>
      <t xml:space="preserve"> No Reporta.
</t>
    </r>
    <r>
      <rPr>
        <b/>
        <sz val="10"/>
        <rFont val="Calibri"/>
        <family val="2"/>
        <scheme val="minor"/>
      </rPr>
      <t>Universidad EAM:</t>
    </r>
    <r>
      <rPr>
        <sz val="10"/>
        <rFont val="Calibri"/>
        <family val="2"/>
        <scheme val="minor"/>
      </rPr>
      <t xml:space="preserve"> Semilleros de investigacion Ponencias .
</t>
    </r>
    <r>
      <rPr>
        <b/>
        <sz val="10"/>
        <rFont val="Calibri"/>
        <family val="2"/>
        <scheme val="minor"/>
      </rPr>
      <t xml:space="preserve">Secretaría de Educación: </t>
    </r>
    <r>
      <rPr>
        <sz val="10"/>
        <rFont val="Calibri"/>
        <family val="2"/>
        <scheme val="minor"/>
      </rPr>
      <t xml:space="preserve">No Reporta
</t>
    </r>
    <r>
      <rPr>
        <b/>
        <sz val="10"/>
        <rFont val="Calibri"/>
        <family val="2"/>
        <scheme val="minor"/>
      </rPr>
      <t>Secretaria de Salud:</t>
    </r>
    <r>
      <rPr>
        <sz val="10"/>
        <rFont val="Calibri"/>
        <family val="2"/>
        <scheme val="minor"/>
      </rPr>
      <t xml:space="preserve"> No Reporta
</t>
    </r>
    <r>
      <rPr>
        <b/>
        <sz val="10"/>
        <rFont val="Calibri"/>
        <family val="2"/>
        <scheme val="minor"/>
      </rPr>
      <t>Secretaría de Familia:</t>
    </r>
    <r>
      <rPr>
        <sz val="10"/>
        <rFont val="Calibri"/>
        <family val="2"/>
        <scheme val="minor"/>
      </rPr>
      <t xml:space="preserve"> Secretaría de familia: desde la jefatura de juventud no se realizan investigaciones sobre dinámicas juveniles 
</t>
    </r>
    <r>
      <rPr>
        <b/>
        <sz val="10"/>
        <rFont val="Calibri"/>
        <family val="2"/>
        <scheme val="minor"/>
      </rPr>
      <t xml:space="preserve">ICBF: </t>
    </r>
    <r>
      <rPr>
        <sz val="10"/>
        <rFont val="Calibri"/>
        <family val="2"/>
        <scheme val="minor"/>
      </rPr>
      <t xml:space="preserve">No Reporta.
</t>
    </r>
  </si>
  <si>
    <r>
      <t xml:space="preserve">
</t>
    </r>
    <r>
      <rPr>
        <b/>
        <sz val="10"/>
        <rFont val="Calibri"/>
        <family val="2"/>
        <scheme val="minor"/>
      </rPr>
      <t>Universidad Von Humbolt:</t>
    </r>
    <r>
      <rPr>
        <sz val="10"/>
        <rFont val="Calibri"/>
        <family val="2"/>
        <scheme val="minor"/>
      </rPr>
      <t xml:space="preserve"> No Reporta.
</t>
    </r>
    <r>
      <rPr>
        <b/>
        <sz val="10"/>
        <rFont val="Calibri"/>
        <family val="2"/>
        <scheme val="minor"/>
      </rPr>
      <t>Universidad del Quindío:</t>
    </r>
    <r>
      <rPr>
        <sz val="10"/>
        <rFont val="Calibri"/>
        <family val="2"/>
        <scheme val="minor"/>
      </rPr>
      <t xml:space="preserve"> No Reporta
</t>
    </r>
    <r>
      <rPr>
        <b/>
        <sz val="10"/>
        <rFont val="Calibri"/>
        <family val="2"/>
        <scheme val="minor"/>
      </rPr>
      <t>Universidad La Gran Colombia:</t>
    </r>
    <r>
      <rPr>
        <sz val="10"/>
        <rFont val="Calibri"/>
        <family val="2"/>
        <scheme val="minor"/>
      </rPr>
      <t xml:space="preserve"> No Reporta.
</t>
    </r>
    <r>
      <rPr>
        <b/>
        <sz val="10"/>
        <rFont val="Calibri"/>
        <family val="2"/>
        <scheme val="minor"/>
      </rPr>
      <t>Universidad Antonio Nariño:</t>
    </r>
    <r>
      <rPr>
        <sz val="10"/>
        <rFont val="Calibri"/>
        <family val="2"/>
        <scheme val="minor"/>
      </rPr>
      <t xml:space="preserve"> No Reporta.
</t>
    </r>
    <r>
      <rPr>
        <b/>
        <sz val="10"/>
        <rFont val="Calibri"/>
        <family val="2"/>
        <scheme val="minor"/>
      </rPr>
      <t>Universidad EAM:</t>
    </r>
    <r>
      <rPr>
        <sz val="10"/>
        <rFont val="Calibri"/>
        <family val="2"/>
        <scheme val="minor"/>
      </rPr>
      <t xml:space="preserve"> Área de mercadeo y academica institucional.
</t>
    </r>
    <r>
      <rPr>
        <b/>
        <sz val="10"/>
        <rFont val="Calibri"/>
        <family val="2"/>
        <scheme val="minor"/>
      </rPr>
      <t>Universidad San Buenaventura:</t>
    </r>
    <r>
      <rPr>
        <sz val="10"/>
        <rFont val="Calibri"/>
        <family val="2"/>
        <scheme val="minor"/>
      </rPr>
      <t xml:space="preserve"> No reportó Información.
</t>
    </r>
    <r>
      <rPr>
        <b/>
        <sz val="10"/>
        <rFont val="Calibri"/>
        <family val="2"/>
        <scheme val="minor"/>
      </rPr>
      <t>Secretaría de Educación:</t>
    </r>
    <r>
      <rPr>
        <sz val="10"/>
        <rFont val="Calibri"/>
        <family val="2"/>
        <scheme val="minor"/>
      </rPr>
      <t xml:space="preserve"> No Reporta.
</t>
    </r>
    <r>
      <rPr>
        <b/>
        <sz val="10"/>
        <rFont val="Calibri"/>
        <family val="2"/>
        <scheme val="minor"/>
      </rPr>
      <t>Secretaria de Salud:</t>
    </r>
    <r>
      <rPr>
        <sz val="10"/>
        <rFont val="Calibri"/>
        <family val="2"/>
        <scheme val="minor"/>
      </rPr>
      <t xml:space="preserve"> No Reporta
</t>
    </r>
    <r>
      <rPr>
        <b/>
        <sz val="10"/>
        <rFont val="Calibri"/>
        <family val="2"/>
        <scheme val="minor"/>
      </rPr>
      <t>ICBF:</t>
    </r>
    <r>
      <rPr>
        <sz val="10"/>
        <rFont val="Calibri"/>
        <family val="2"/>
        <scheme val="minor"/>
      </rPr>
      <t xml:space="preserve"> No Reporta.
</t>
    </r>
    <r>
      <rPr>
        <b/>
        <sz val="10"/>
        <rFont val="Calibri"/>
        <family val="2"/>
        <scheme val="minor"/>
      </rPr>
      <t>Secretaría de Familia:</t>
    </r>
    <r>
      <rPr>
        <sz val="10"/>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</si>
  <si>
    <r>
      <t xml:space="preserve">
</t>
    </r>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Dirección Privada: No reportó información  
</t>
    </r>
  </si>
  <si>
    <r>
      <rPr>
        <b/>
        <sz val="10"/>
        <rFont val="Calibri"/>
        <family val="2"/>
        <scheme val="minor"/>
      </rPr>
      <t>Secretaría Planeación:</t>
    </r>
    <r>
      <rPr>
        <sz val="10"/>
        <rFont val="Calibri"/>
        <family val="2"/>
        <scheme val="minor"/>
      </rPr>
      <t xml:space="preserve"> No reporta</t>
    </r>
  </si>
  <si>
    <r>
      <rPr>
        <b/>
        <sz val="10"/>
        <rFont val="Calibri"/>
        <family val="2"/>
        <scheme val="minor"/>
      </rPr>
      <t>Alcaldía de Circasia:</t>
    </r>
    <r>
      <rPr>
        <sz val="10"/>
        <rFont val="Calibri"/>
        <family val="2"/>
        <scheme val="minor"/>
      </rPr>
      <t xml:space="preserve"> Desde la administración municipal se implementa la Política Pública de Juventud del municipio de Circasia, y estamos en proceso de actualización con apoyo de la Gobernación del Quindío por medio de la  Secretaría de Familia.
</t>
    </r>
    <r>
      <rPr>
        <b/>
        <sz val="10"/>
        <rFont val="Calibri"/>
        <family val="2"/>
        <scheme val="minor"/>
      </rPr>
      <t>Alcaldía de Quimbaya:</t>
    </r>
    <r>
      <rPr>
        <sz val="10"/>
        <rFont val="Calibri"/>
        <family val="2"/>
        <scheme val="minor"/>
      </rPr>
      <t xml:space="preserve"> Esta meta no está programada para este trimestre
</t>
    </r>
    <r>
      <rPr>
        <b/>
        <sz val="10"/>
        <rFont val="Calibri"/>
        <family val="2"/>
        <scheme val="minor"/>
      </rPr>
      <t>Alcaldía de Montenegro:</t>
    </r>
    <r>
      <rPr>
        <sz val="10"/>
        <rFont val="Calibri"/>
        <family val="2"/>
        <scheme val="minor"/>
      </rPr>
      <t xml:space="preserve"> No se han realizado rendiciones públicas de cuentas de la Política Pública ya que no se encuentra adoptada la política pública de Juventud
</t>
    </r>
    <r>
      <rPr>
        <b/>
        <sz val="10"/>
        <rFont val="Calibri"/>
        <family val="2"/>
        <scheme val="minor"/>
      </rPr>
      <t xml:space="preserve">Alcaldía Pijao: </t>
    </r>
    <r>
      <rPr>
        <sz val="10"/>
        <rFont val="Calibri"/>
        <family val="2"/>
        <scheme val="minor"/>
      </rPr>
      <t xml:space="preserve">Aún no tiene rendición pública.
</t>
    </r>
    <r>
      <rPr>
        <b/>
        <sz val="10"/>
        <rFont val="Calibri"/>
        <family val="2"/>
        <scheme val="minor"/>
      </rPr>
      <t>Alcaldía de Salento:</t>
    </r>
    <r>
      <rPr>
        <sz val="10"/>
        <rFont val="Calibri"/>
        <family val="2"/>
        <scheme val="minor"/>
      </rPr>
      <t xml:space="preserve">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t>
    </r>
    <r>
      <rPr>
        <b/>
        <sz val="10"/>
        <rFont val="Calibri"/>
        <family val="2"/>
        <scheme val="minor"/>
      </rPr>
      <t>Alcaldía de Calarcá:</t>
    </r>
    <r>
      <rPr>
        <sz val="10"/>
        <rFont val="Calibri"/>
        <family val="2"/>
        <scheme val="minor"/>
      </rPr>
      <t xml:space="preserve"> Se ha realizado una rendición de la Política Pública de Juventudes en Asamblea de Juventudes el 18 de febrero del 2022. 
</t>
    </r>
    <r>
      <rPr>
        <b/>
        <sz val="10"/>
        <rFont val="Calibri"/>
        <family val="2"/>
        <scheme val="minor"/>
      </rPr>
      <t xml:space="preserve">Alcaldía de Buenavista: </t>
    </r>
    <r>
      <rPr>
        <sz val="10"/>
        <rFont val="Calibri"/>
        <family val="2"/>
        <scheme val="minor"/>
      </rPr>
      <t xml:space="preserve">No se realizó rendición de cuentas en el primer trimestre del año 2022.     
</t>
    </r>
    <r>
      <rPr>
        <b/>
        <sz val="10"/>
        <rFont val="Calibri"/>
        <family val="2"/>
        <scheme val="minor"/>
      </rPr>
      <t>Alcaldía Córdoba</t>
    </r>
    <r>
      <rPr>
        <sz val="10"/>
        <rFont val="Calibri"/>
        <family val="2"/>
        <scheme val="minor"/>
      </rPr>
      <t xml:space="preserve">: No cuenta con la Política Pública de Juventud municipal.
</t>
    </r>
    <r>
      <rPr>
        <b/>
        <sz val="10"/>
        <rFont val="Calibri"/>
        <family val="2"/>
        <scheme val="minor"/>
      </rPr>
      <t>Alcaldía de La Tebaida:</t>
    </r>
    <r>
      <rPr>
        <sz val="10"/>
        <rFont val="Calibri"/>
        <family val="2"/>
        <scheme val="minor"/>
      </rPr>
      <t xml:space="preserve"> la administración municipal realizara la información a partir del 2023
</t>
    </r>
    <r>
      <rPr>
        <b/>
        <sz val="10"/>
        <rFont val="Calibri"/>
        <family val="2"/>
        <scheme val="minor"/>
      </rPr>
      <t>Alcaldía Armenia:</t>
    </r>
    <r>
      <rPr>
        <sz val="10"/>
        <rFont val="Calibri"/>
        <family val="2"/>
        <scheme val="minor"/>
      </rPr>
      <t xml:space="preserve"> No Reporta.
</t>
    </r>
    <r>
      <rPr>
        <b/>
        <sz val="10"/>
        <rFont val="Calibri"/>
        <family val="2"/>
        <scheme val="minor"/>
      </rPr>
      <t>Alcaldía Filandia</t>
    </r>
    <r>
      <rPr>
        <sz val="10"/>
        <rFont val="Calibri"/>
        <family val="2"/>
        <scheme val="minor"/>
      </rPr>
      <t xml:space="preserve">: No Reporta.
</t>
    </r>
    <r>
      <rPr>
        <b/>
        <sz val="10"/>
        <rFont val="Calibri"/>
        <family val="2"/>
        <scheme val="minor"/>
      </rPr>
      <t>Alcaldía de Córdoba:</t>
    </r>
    <r>
      <rPr>
        <sz val="10"/>
        <rFont val="Calibri"/>
        <family val="2"/>
        <scheme val="minor"/>
      </rPr>
      <t xml:space="preserve"> No Reporta.
</t>
    </r>
    <r>
      <rPr>
        <b/>
        <sz val="10"/>
        <rFont val="Calibri"/>
        <family val="2"/>
        <scheme val="minor"/>
      </rPr>
      <t xml:space="preserve">Secretaría de Planeación: </t>
    </r>
    <r>
      <rPr>
        <sz val="10"/>
        <rFont val="Calibri"/>
        <family val="2"/>
        <scheme val="minor"/>
      </rPr>
      <t xml:space="preserve">No reporta. 
</t>
    </r>
    <r>
      <rPr>
        <b/>
        <sz val="10"/>
        <rFont val="Calibri"/>
        <family val="2"/>
        <scheme val="minor"/>
      </rPr>
      <t>Secretaría de Familia:</t>
    </r>
    <r>
      <rPr>
        <sz val="10"/>
        <rFont val="Calibri"/>
        <family val="2"/>
        <scheme val="minor"/>
      </rPr>
      <t xml:space="preserve"> Se realizó el seguimiento segundo trimestre 2022, correspondiente a la implementación de la Política Pública de Juventud.
</t>
    </r>
  </si>
  <si>
    <r>
      <t xml:space="preserve">
</t>
    </r>
    <r>
      <rPr>
        <b/>
        <sz val="10"/>
        <rFont val="Calibri"/>
        <family val="2"/>
        <scheme val="minor"/>
      </rPr>
      <t>Secretaría de Familia:</t>
    </r>
    <r>
      <rPr>
        <sz val="10"/>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</si>
  <si>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rPr>
        <b/>
        <sz val="10"/>
        <rFont val="Calibri"/>
        <family val="2"/>
        <scheme val="minor"/>
      </rPr>
      <t>Alcaldía de Salento</t>
    </r>
    <r>
      <rPr>
        <sz val="10"/>
        <rFont val="Calibri"/>
        <family val="2"/>
        <scheme val="minor"/>
      </rPr>
      <t xml:space="preserve">: Aprobación de recursos por valor de $5.000.000, a través del programa Planta para el mejoramiento de la Casa de la Juventud
</t>
    </r>
    <r>
      <rPr>
        <b/>
        <sz val="10"/>
        <rFont val="Calibri"/>
        <family val="2"/>
        <scheme val="minor"/>
      </rPr>
      <t xml:space="preserve">Alcaldía de Buenavista: </t>
    </r>
    <r>
      <rPr>
        <sz val="10"/>
        <rFont val="Calibri"/>
        <family val="2"/>
        <scheme val="minor"/>
      </rPr>
      <t xml:space="preserve">No se cuenta con casa de la juventud en el municipio.
</t>
    </r>
    <r>
      <rPr>
        <b/>
        <sz val="10"/>
        <rFont val="Calibri"/>
        <family val="2"/>
        <scheme val="minor"/>
      </rPr>
      <t xml:space="preserve">Alcaldía de Génova: </t>
    </r>
    <r>
      <rPr>
        <sz val="10"/>
        <rFont val="Calibri"/>
        <family val="2"/>
        <scheme val="minor"/>
      </rPr>
      <t xml:space="preserve">No se cuenta con casa de la juventud en el municipio.
</t>
    </r>
    <r>
      <rPr>
        <b/>
        <sz val="10"/>
        <rFont val="Calibri"/>
        <family val="2"/>
        <scheme val="minor"/>
      </rPr>
      <t>Alcaldía Quimbaya:</t>
    </r>
    <r>
      <rPr>
        <sz val="10"/>
        <rFont val="Calibri"/>
        <family val="2"/>
        <scheme val="minor"/>
      </rPr>
      <t xml:space="preserve"> Actualmente no opera la casa de la juventud
</t>
    </r>
    <r>
      <rPr>
        <b/>
        <sz val="10"/>
        <rFont val="Calibri"/>
        <family val="2"/>
        <scheme val="minor"/>
      </rPr>
      <t>Alcaldía de Tebaida:</t>
    </r>
    <r>
      <rPr>
        <sz val="10"/>
        <rFont val="Calibri"/>
        <family val="2"/>
        <scheme val="minor"/>
      </rPr>
      <t xml:space="preserve"> El municipio cuenta con casa de la juventud la cual se le realiza el mantenimiento pertinente.
</t>
    </r>
    <r>
      <rPr>
        <b/>
        <sz val="10"/>
        <rFont val="Calibri"/>
        <family val="2"/>
        <scheme val="minor"/>
      </rPr>
      <t>Alcaldía Circasia:</t>
    </r>
    <r>
      <rPr>
        <sz val="10"/>
        <rFont val="Calibri"/>
        <family val="2"/>
        <scheme val="minor"/>
      </rPr>
      <t xml:space="preserve"> No cuenta con casa de la juventud.
</t>
    </r>
    <r>
      <rPr>
        <b/>
        <sz val="10"/>
        <rFont val="Calibri"/>
        <family val="2"/>
        <scheme val="minor"/>
      </rPr>
      <t>Alcaldía de Armenia</t>
    </r>
    <r>
      <rPr>
        <sz val="10"/>
        <rFont val="Calibri"/>
        <family val="2"/>
        <scheme val="minor"/>
      </rPr>
      <t xml:space="preserve">: 1 casa de la juventud funcionando en el barrio 7 de agosto con la estrategia "parche pa todos" 
</t>
    </r>
    <r>
      <rPr>
        <b/>
        <sz val="10"/>
        <rFont val="Calibri"/>
        <family val="2"/>
        <scheme val="minor"/>
      </rPr>
      <t xml:space="preserve">Alcaldía Montenegro: </t>
    </r>
    <r>
      <rPr>
        <sz val="10"/>
        <rFont val="Calibri"/>
        <family val="2"/>
        <scheme val="minor"/>
      </rPr>
      <t xml:space="preserve">La casa de la juventud actualmente está articulada con el proyecto cultivarte.
</t>
    </r>
    <r>
      <rPr>
        <b/>
        <sz val="10"/>
        <rFont val="Calibri"/>
        <family val="2"/>
        <scheme val="minor"/>
      </rPr>
      <t>Alcaldía de Córdoba</t>
    </r>
    <r>
      <rPr>
        <sz val="10"/>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rFont val="Calibri"/>
        <family val="2"/>
        <scheme val="minor"/>
      </rPr>
      <t>Alcaldía de Filandia:</t>
    </r>
    <r>
      <rPr>
        <sz val="10"/>
        <rFont val="Calibri"/>
        <family val="2"/>
        <scheme val="minor"/>
      </rPr>
      <t xml:space="preserve"> el municipio cuenta con casa de la cultura operando </t>
    </r>
    <r>
      <rPr>
        <b/>
        <sz val="10"/>
        <rFont val="Calibri"/>
        <family val="2"/>
        <scheme val="minor"/>
      </rPr>
      <t xml:space="preserve">
Alcaldía Pijao:</t>
    </r>
    <r>
      <rPr>
        <sz val="10"/>
        <rFont val="Calibri"/>
        <family val="2"/>
        <scheme val="minor"/>
      </rPr>
      <t xml:space="preserve"> se cuenta con casa de la juventud, en la que los jóvenes realizan sus distintas actividades, se le han hecho mejoras gracias a la ayuda de la Secretaría de familia y otros entes.
</t>
    </r>
    <r>
      <rPr>
        <b/>
        <sz val="10"/>
        <rFont val="Calibri"/>
        <family val="2"/>
        <scheme val="minor"/>
      </rPr>
      <t>Alcaldía de Calarcá:</t>
    </r>
    <r>
      <rPr>
        <sz val="10"/>
        <rFont val="Calibri"/>
        <family val="2"/>
        <scheme val="minor"/>
      </rPr>
      <t xml:space="preserve"> El municipio cuenta con un espacio designado en la antigua escuela Matilde Burítica, para que los jóvenes del municipio puedan disponer de este.  
</t>
    </r>
    <r>
      <rPr>
        <b/>
        <sz val="10"/>
        <rFont val="Calibri"/>
        <family val="2"/>
        <scheme val="minor"/>
      </rPr>
      <t>Secretaría de Familia:</t>
    </r>
    <r>
      <rPr>
        <sz val="10"/>
        <rFont val="Calibri"/>
        <family val="2"/>
        <scheme val="minor"/>
      </rPr>
      <t xml:space="preserve"> Reporta siete municipios del Departamento con casas de la juventud adecuadas y operando.
</t>
    </r>
    <r>
      <rPr>
        <sz val="10"/>
        <color rgb="FFFF0000"/>
        <rFont val="Calibri"/>
        <family val="2"/>
        <scheme val="minor"/>
      </rPr>
      <t xml:space="preserve">
</t>
    </r>
  </si>
  <si>
    <r>
      <rPr>
        <b/>
        <sz val="10"/>
        <rFont val="Calibri"/>
        <family val="2"/>
        <scheme val="minor"/>
      </rPr>
      <t>Secretaría de Familia:</t>
    </r>
    <r>
      <rPr>
        <sz val="10"/>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t>
    </r>
  </si>
  <si>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</si>
  <si>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r>
      <rPr>
        <b/>
        <sz val="10"/>
        <rFont val="Calibri"/>
        <family val="2"/>
        <scheme val="minor"/>
      </rPr>
      <t>Secretaría de Turismo Industria y Comercio:</t>
    </r>
    <r>
      <rPr>
        <sz val="10"/>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miniature (arte y entretenimiento) y cinco (5) en ruta: Leal proyectos y consultoría (medio ambiente), la gracia -Panadería bajo 0 (manufactura), Bocaditos con amor (productos alimenticios congelados), café especialidad (cafetería)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SENA: </t>
    </r>
    <r>
      <rPr>
        <sz val="10"/>
        <rFont val="Calibri"/>
        <family val="2"/>
        <scheme val="minor"/>
      </rPr>
      <t xml:space="preserve">Hasta la fecha se han formado 20.286 aprendices.
</t>
    </r>
    <r>
      <rPr>
        <b/>
        <sz val="10"/>
        <rFont val="Calibri"/>
        <family val="2"/>
        <scheme val="minor"/>
      </rPr>
      <t>Nota:</t>
    </r>
    <r>
      <rPr>
        <sz val="10"/>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</si>
  <si>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</si>
  <si>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</si>
  <si>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</si>
  <si>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</si>
  <si>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</si>
  <si>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</si>
  <si>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</si>
  <si>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</si>
  <si>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</si>
  <si>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</si>
  <si>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</si>
  <si>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</si>
  <si>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</si>
  <si>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</si>
  <si>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</si>
  <si>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</si>
  <si>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</si>
  <si>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</si>
  <si>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</si>
  <si>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</si>
  <si>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</si>
  <si>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</si>
  <si>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</si>
  <si>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</si>
  <si>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</si>
  <si>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$ 163,000,000</t>
  </si>
  <si>
    <t>1,5 % de los ingresos
$ 918,000,000</t>
  </si>
  <si>
    <t xml:space="preserve">
$0</t>
  </si>
  <si>
    <t xml:space="preserve">$ 0
</t>
  </si>
  <si>
    <t>$ 17,310,000</t>
  </si>
  <si>
    <t>$6,000,000</t>
  </si>
  <si>
    <t>$ 34,620,000</t>
  </si>
  <si>
    <t>$ 40,000,000</t>
  </si>
  <si>
    <t>$ 918,000,000</t>
  </si>
  <si>
    <t>$ 17,100,000</t>
  </si>
  <si>
    <t xml:space="preserve">
45 %</t>
  </si>
  <si>
    <t xml:space="preserve">
$34,620,000</t>
  </si>
  <si>
    <t xml:space="preserve">
$ 28,850,000</t>
  </si>
  <si>
    <t>$ 8 380 975
$264,860,887
1,5 % de los ingresos</t>
  </si>
  <si>
    <t xml:space="preserve">
$ 3,331,245
$ 196,405,887
40%</t>
  </si>
  <si>
    <t xml:space="preserve">
1,5 % de los ingresos
 $ 40,000,000
</t>
  </si>
  <si>
    <t xml:space="preserve">$0
$34,620,000
</t>
  </si>
  <si>
    <t>$0
$ 918,000,000</t>
  </si>
  <si>
    <t>$0
$0</t>
  </si>
  <si>
    <t xml:space="preserve">
$ 918,000,000</t>
  </si>
  <si>
    <t xml:space="preserve"> 
 $0</t>
  </si>
  <si>
    <t xml:space="preserve">
$ 12.894.828</t>
  </si>
  <si>
    <t xml:space="preserve">$ 17.310.000
</t>
  </si>
  <si>
    <t xml:space="preserve">$ 157,000,000
</t>
  </si>
  <si>
    <t xml:space="preserve">$ 49.862.300
</t>
  </si>
  <si>
    <t xml:space="preserve">$0
</t>
  </si>
  <si>
    <t xml:space="preserve">
$ 6,000,000</t>
  </si>
  <si>
    <t xml:space="preserve">
$ 44.580.000
$ 12,834,828</t>
  </si>
  <si>
    <t xml:space="preserve"> 
$ 44.580.000
$ 12,834,828</t>
  </si>
  <si>
    <t xml:space="preserve">
$ 9.000.000</t>
  </si>
  <si>
    <t xml:space="preserve">$ 1,000,000
</t>
  </si>
  <si>
    <t xml:space="preserve">
2,4 de los ingresos</t>
  </si>
  <si>
    <t xml:space="preserve">
$ 34,620,000</t>
  </si>
  <si>
    <t xml:space="preserve">
$ 28,800,000</t>
  </si>
  <si>
    <r>
      <rPr>
        <sz val="10"/>
        <color theme="1"/>
        <rFont val="Calibri"/>
        <family val="2"/>
        <scheme val="minor"/>
      </rP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Universidad Von Humbolt:</t>
    </r>
    <r>
      <rPr>
        <sz val="10"/>
        <color theme="1"/>
        <rFont val="Calibri"/>
        <family val="2"/>
        <scheme val="minor"/>
      </rPr>
      <t xml:space="preserve"> No Reporta.
</t>
    </r>
    <r>
      <rPr>
        <b/>
        <sz val="10"/>
        <color theme="1"/>
        <rFont val="Calibri"/>
        <family val="2"/>
        <scheme val="minor"/>
      </rPr>
      <t xml:space="preserve">Universidad del Quindío: </t>
    </r>
    <r>
      <rPr>
        <sz val="10"/>
        <color theme="1"/>
        <rFont val="Calibri"/>
        <family val="2"/>
        <scheme val="minor"/>
      </rPr>
      <t xml:space="preserve">No Reporta
</t>
    </r>
    <r>
      <rPr>
        <b/>
        <sz val="10"/>
        <color theme="1"/>
        <rFont val="Calibri"/>
        <family val="2"/>
        <scheme val="minor"/>
      </rPr>
      <t>Universidad La Gran Colombia</t>
    </r>
    <r>
      <rPr>
        <sz val="10"/>
        <color theme="1"/>
        <rFont val="Calibri"/>
        <family val="2"/>
        <scheme val="minor"/>
      </rPr>
      <t xml:space="preserve">: No Reporta.
</t>
    </r>
    <r>
      <rPr>
        <b/>
        <sz val="10"/>
        <color theme="1"/>
        <rFont val="Calibri"/>
        <family val="2"/>
        <scheme val="minor"/>
      </rPr>
      <t>Universidad Antonio Nariño:</t>
    </r>
    <r>
      <rPr>
        <sz val="10"/>
        <color theme="1"/>
        <rFont val="Calibri"/>
        <family val="2"/>
        <scheme val="minor"/>
      </rPr>
      <t xml:space="preserve"> No Reporta.
</t>
    </r>
    <r>
      <rPr>
        <b/>
        <sz val="10"/>
        <color theme="1"/>
        <rFont val="Calibri"/>
        <family val="2"/>
        <scheme val="minor"/>
      </rPr>
      <t xml:space="preserve">Universidad EAM: </t>
    </r>
    <r>
      <rPr>
        <sz val="10"/>
        <color theme="1"/>
        <rFont val="Calibri"/>
        <family val="2"/>
        <scheme val="minor"/>
      </rPr>
      <t xml:space="preserve">Articulación con las políticas de inclusión
</t>
    </r>
    <r>
      <rPr>
        <b/>
        <sz val="10"/>
        <color theme="1"/>
        <rFont val="Calibri"/>
        <family val="2"/>
        <scheme val="minor"/>
      </rPr>
      <t>Secretaría de Turismo Industria y Comer</t>
    </r>
    <r>
      <rPr>
        <b/>
        <sz val="10"/>
        <rFont val="Calibri"/>
        <family val="2"/>
        <scheme val="minor"/>
      </rPr>
      <t xml:space="preserve">cio: </t>
    </r>
    <r>
      <rPr>
        <sz val="10"/>
        <rFont val="Calibri"/>
        <family val="2"/>
        <scheme val="minor"/>
      </rPr>
      <t>No se realizaron avances de actividades en este indicador para este segundo semestre.</t>
    </r>
    <r>
      <rPr>
        <sz val="10"/>
        <color theme="1"/>
        <rFont val="Calibri"/>
        <family val="2"/>
        <scheme val="minor"/>
      </rPr>
      <t xml:space="preserve">
</t>
    </r>
    <r>
      <rPr>
        <b/>
        <sz val="10"/>
        <color theme="1"/>
        <rFont val="Calibri"/>
        <family val="2"/>
        <scheme val="minor"/>
      </rPr>
      <t>Gremios:</t>
    </r>
    <r>
      <rPr>
        <sz val="10"/>
        <color theme="1"/>
        <rFont val="Calibri"/>
        <family val="2"/>
        <scheme val="minor"/>
      </rPr>
      <t xml:space="preserve"> No Reporta.
</t>
    </r>
    <r>
      <rPr>
        <b/>
        <sz val="10"/>
        <color theme="1"/>
        <rFont val="Calibri"/>
        <family val="2"/>
        <scheme val="minor"/>
      </rPr>
      <t>CONPOS:</t>
    </r>
    <r>
      <rPr>
        <sz val="10"/>
        <color theme="1"/>
        <rFont val="Calibri"/>
        <family val="2"/>
        <scheme val="minor"/>
      </rPr>
      <t xml:space="preserve"> No Reporta.
</t>
    </r>
    <r>
      <rPr>
        <sz val="10"/>
        <rFont val="Calibri"/>
        <family val="2"/>
        <scheme val="minor"/>
      </rPr>
      <t xml:space="preserve">
</t>
    </r>
  </si>
  <si>
    <r>
      <rPr>
        <b/>
        <sz val="10"/>
        <rFont val="Calibri"/>
        <family val="2"/>
        <scheme val="minor"/>
      </rPr>
      <t>Secretaría de Educación:</t>
    </r>
    <r>
      <rPr>
        <sz val="10"/>
        <rFont val="Calibri"/>
        <family val="2"/>
        <scheme val="minor"/>
      </rPr>
      <t xml:space="preserve"> No Reporta
</t>
    </r>
    <r>
      <rPr>
        <b/>
        <sz val="10"/>
        <rFont val="Calibri"/>
        <family val="2"/>
        <scheme val="minor"/>
      </rPr>
      <t>Alcaldía de Buenavista</t>
    </r>
    <r>
      <rPr>
        <sz val="10"/>
        <rFont val="Calibri"/>
        <family val="2"/>
        <scheme val="minor"/>
      </rPr>
      <t xml:space="preserve">: 100% de los estudiantes con cobertura en educación en básica secundaria y media vocacional.
</t>
    </r>
    <r>
      <rPr>
        <b/>
        <sz val="10"/>
        <rFont val="Calibri"/>
        <family val="2"/>
        <scheme val="minor"/>
      </rPr>
      <t>Alcaldía de Filandia</t>
    </r>
    <r>
      <rPr>
        <sz val="10"/>
        <rFont val="Calibri"/>
        <family val="2"/>
        <scheme val="minor"/>
      </rPr>
      <t xml:space="preserve">:no se cuenta con  el dato 
</t>
    </r>
    <r>
      <rPr>
        <b/>
        <sz val="10"/>
        <rFont val="Calibri"/>
        <family val="2"/>
        <scheme val="minor"/>
      </rPr>
      <t>Alcaldía Armenia:</t>
    </r>
    <r>
      <rPr>
        <sz val="10"/>
        <rFont val="Calibri"/>
        <family val="2"/>
        <scheme val="minor"/>
      </rPr>
      <t xml:space="preserve"> 23 Instituciones Educativas y 1200 Jóvenes de media de las Instituciones Educativas.
</t>
    </r>
    <r>
      <rPr>
        <b/>
        <sz val="10"/>
        <rFont val="Calibri"/>
        <family val="2"/>
        <scheme val="minor"/>
      </rPr>
      <t xml:space="preserve">Alcaldía Génova: </t>
    </r>
    <r>
      <rPr>
        <sz val="10"/>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Alcaldía Quimbaya:</t>
    </r>
    <r>
      <rPr>
        <sz val="10"/>
        <rFont val="Calibri"/>
        <family val="2"/>
        <scheme val="minor"/>
      </rPr>
      <t xml:space="preserve">  El municipio no está certificado en educación por lo cual depende de la Secretaría de Educación Departamental que tiene la competencia directa para desarrollar este tipo de metas.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Circasia:</t>
    </r>
    <r>
      <rPr>
        <sz val="10"/>
        <rFont val="Calibri"/>
        <family val="2"/>
        <scheme val="minor"/>
      </rPr>
      <t xml:space="preserve"> 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Alcaldía de</t>
    </r>
    <r>
      <rPr>
        <sz val="10"/>
        <rFont val="Calibri"/>
        <family val="2"/>
        <scheme val="minor"/>
      </rPr>
      <t xml:space="preserve"> </t>
    </r>
    <r>
      <rPr>
        <b/>
        <sz val="10"/>
        <rFont val="Calibri"/>
        <family val="2"/>
        <scheme val="minor"/>
      </rPr>
      <t>Tebaida</t>
    </r>
    <r>
      <rPr>
        <sz val="10"/>
        <rFont val="Calibri"/>
        <family val="2"/>
        <scheme val="minor"/>
      </rPr>
      <t>: No Reporta.</t>
    </r>
  </si>
  <si>
    <r>
      <rPr>
        <b/>
        <sz val="10"/>
        <rFont val="Calibri"/>
        <family val="2"/>
        <scheme val="minor"/>
      </rPr>
      <t>Secretaría de Educación:</t>
    </r>
    <r>
      <rPr>
        <sz val="10"/>
        <rFont val="Calibri"/>
        <family val="2"/>
        <scheme val="minor"/>
      </rPr>
      <t xml:space="preserve"> No Reporta
</t>
    </r>
    <r>
      <rPr>
        <b/>
        <sz val="10"/>
        <rFont val="Calibri"/>
        <family val="2"/>
        <scheme val="minor"/>
      </rPr>
      <t>Secretaría de Familia:</t>
    </r>
    <r>
      <rPr>
        <sz val="10"/>
        <rFont val="Calibri"/>
        <family val="2"/>
        <scheme val="minor"/>
      </rPr>
      <t xml:space="preserve"> La Tasa de deserción a largo plazo (semestre 10) es del 54,3% según reporte del Ministerio de Educación.
</t>
    </r>
    <r>
      <rPr>
        <b/>
        <sz val="10"/>
        <rFont val="Calibri"/>
        <family val="2"/>
        <scheme val="minor"/>
      </rPr>
      <t xml:space="preserve">Alcaldía de Buenavista: </t>
    </r>
    <r>
      <rPr>
        <sz val="10"/>
        <rFont val="Calibri"/>
        <family val="2"/>
        <scheme val="minor"/>
      </rPr>
      <t xml:space="preserve">Estímulos para el acceso y permanencia en la educación superior 1 convenio con el SENA - (TÉCNICO LABORAL EN PROCESOS AGROINDUSTRIALES.
</t>
    </r>
    <r>
      <rPr>
        <b/>
        <sz val="10"/>
        <rFont val="Calibri"/>
        <family val="2"/>
        <scheme val="minor"/>
      </rPr>
      <t>Alcaldía de Filandia</t>
    </r>
    <r>
      <rPr>
        <sz val="10"/>
        <rFont val="Calibri"/>
        <family val="2"/>
        <scheme val="minor"/>
      </rPr>
      <t xml:space="preserve">: No se cuenta con  el dato 
</t>
    </r>
    <r>
      <rPr>
        <b/>
        <sz val="10"/>
        <rFont val="Calibri"/>
        <family val="2"/>
        <scheme val="minor"/>
      </rPr>
      <t>Alcaldía Armenia:</t>
    </r>
    <r>
      <rPr>
        <sz val="10"/>
        <rFont val="Calibri"/>
        <family val="2"/>
        <scheme val="minor"/>
      </rPr>
      <t xml:space="preserve"> 23 instituciones educativas, 1.200 Jóvenes de media de las Instituciones Educativas.
</t>
    </r>
    <r>
      <rPr>
        <b/>
        <sz val="10"/>
        <rFont val="Calibri"/>
        <family val="2"/>
        <scheme val="minor"/>
      </rPr>
      <t>Alcaldía Génova:</t>
    </r>
    <r>
      <rPr>
        <sz val="10"/>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rFont val="Calibri"/>
        <family val="2"/>
        <scheme val="minor"/>
      </rPr>
      <t xml:space="preserve">Alcaldía Quimbaya: </t>
    </r>
    <r>
      <rPr>
        <sz val="10"/>
        <rFont val="Calibri"/>
        <family val="2"/>
        <scheme val="minor"/>
      </rPr>
      <t xml:space="preserve"> El municipio no está certificado en educación por lo cual depende de la Secretaría de Educación Departamental que tiene la competencia directa para desarrollar este tipo de metas.
</t>
    </r>
    <r>
      <rPr>
        <b/>
        <sz val="10"/>
        <rFont val="Calibri"/>
        <family val="2"/>
        <scheme val="minor"/>
      </rPr>
      <t xml:space="preserve">Alcaldía Salento: </t>
    </r>
    <r>
      <rPr>
        <sz val="10"/>
        <rFont val="Calibri"/>
        <family val="2"/>
        <scheme val="minor"/>
      </rPr>
      <t xml:space="preserve">Procesos a cargo de las instituciones educativas del municipio
</t>
    </r>
    <r>
      <rPr>
        <b/>
        <sz val="10"/>
        <rFont val="Calibri"/>
        <family val="2"/>
        <scheme val="minor"/>
      </rPr>
      <t>Alcaldía de Circasia:</t>
    </r>
    <r>
      <rPr>
        <sz val="10"/>
        <rFont val="Calibri"/>
        <family val="2"/>
        <scheme val="minor"/>
      </rPr>
      <t xml:space="preserve"> 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 xml:space="preserve">Alcaldía de Calarcá: </t>
    </r>
    <r>
      <rPr>
        <sz val="10"/>
        <rFont val="Calibri"/>
        <family val="2"/>
        <scheme val="minor"/>
      </rPr>
      <t xml:space="preserve">No Reporta.
</t>
    </r>
    <r>
      <rPr>
        <b/>
        <sz val="10"/>
        <rFont val="Calibri"/>
        <family val="2"/>
        <scheme val="minor"/>
      </rPr>
      <t>Alcaldía de Pijao:</t>
    </r>
    <r>
      <rPr>
        <sz val="10"/>
        <rFont val="Calibri"/>
        <family val="2"/>
        <scheme val="minor"/>
      </rPr>
      <t xml:space="preserve"> No Reporta.
</t>
    </r>
    <r>
      <rPr>
        <b/>
        <sz val="10"/>
        <rFont val="Calibri"/>
        <family val="2"/>
        <scheme val="minor"/>
      </rPr>
      <t>Alcaldía de Tebaida:</t>
    </r>
    <r>
      <rPr>
        <sz val="10"/>
        <rFont val="Calibri"/>
        <family val="2"/>
        <scheme val="minor"/>
      </rPr>
      <t xml:space="preserve"> No Reporta.</t>
    </r>
  </si>
  <si>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</si>
  <si>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</si>
  <si>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</si>
  <si>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</si>
  <si>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</si>
  <si>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</si>
  <si>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</si>
  <si>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</si>
  <si>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</si>
  <si>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</si>
  <si>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</si>
  <si>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</si>
  <si>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</si>
  <si>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</si>
  <si>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</si>
  <si>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</si>
  <si>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</si>
  <si>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</si>
  <si>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</si>
  <si>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</si>
  <si>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</si>
  <si>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</si>
  <si>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</si>
  <si>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</si>
  <si>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</si>
  <si>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</si>
  <si>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</si>
  <si>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</si>
  <si>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</si>
  <si>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</si>
  <si>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</si>
  <si>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</si>
  <si>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</si>
  <si>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</si>
  <si>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</si>
  <si>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</si>
  <si>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</si>
  <si>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</si>
  <si>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</si>
  <si>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</si>
  <si>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</si>
  <si>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</si>
  <si>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</si>
  <si>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</si>
  <si>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</si>
  <si>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</si>
  <si>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</si>
  <si>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</si>
  <si>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</si>
  <si>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</si>
  <si>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</si>
  <si>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</si>
  <si>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</si>
  <si>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</si>
  <si>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</si>
  <si>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</si>
  <si>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t>Secretaría del Interior: Se desarrollaron campañas de sensibilización para la prevención del reclutamiento.
Secretaría Familia: No Reportó información.</t>
  </si>
  <si>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</si>
  <si>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</si>
  <si>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</si>
  <si>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</si>
  <si>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</si>
  <si>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</si>
  <si>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</si>
  <si>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</si>
  <si>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</si>
  <si>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</si>
  <si>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</si>
  <si>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 xml:space="preserve">Alcaldía de Filandia: </t>
    </r>
    <r>
      <rPr>
        <sz val="10"/>
        <color theme="1"/>
        <rFont val="Calibri"/>
        <family val="2"/>
        <scheme val="minor"/>
      </rPr>
      <t xml:space="preserve">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
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t>
    </r>
    <r>
      <rPr>
        <b/>
        <sz val="10"/>
        <color theme="1"/>
        <rFont val="Calibri"/>
        <family val="2"/>
        <scheme val="minor"/>
      </rPr>
      <t xml:space="preserve">Alcaldía Córdoba: </t>
    </r>
    <r>
      <rPr>
        <sz val="10"/>
        <color theme="1"/>
        <rFont val="Calibri"/>
        <family val="2"/>
        <scheme val="minor"/>
      </rPr>
      <t xml:space="preserve">se esta trabajando con los adultos en el grupo de Amor y Vida con un porcentaje de 20 participantes, trabajo interno en el CBA con 13 adultos y externos 36 adultos con actividades Ludicas y Recreativas, juegos tradicionales;  se sigue trabajando con los adultos mayores del grupo Amor y Vida con la participacion de 20 adultos y con los adultos del CBA Hogar Humberto Lopez Vasquez, con la realizacion de actividades  Ludicas y Recreativas, juegos tradicionales.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</si>
  <si>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</si>
  <si>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</si>
  <si>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</si>
  <si>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</si>
  <si>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</si>
  <si>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</si>
  <si>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</si>
  <si>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</si>
  <si>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</si>
  <si>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</si>
  <si>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</si>
  <si>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</si>
  <si>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</si>
  <si>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</si>
  <si>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</si>
  <si>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</si>
  <si>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</si>
  <si>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</si>
  <si>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</si>
  <si>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</si>
  <si>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</si>
  <si>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</si>
  <si>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</si>
  <si>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</si>
  <si>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</si>
  <si>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</si>
  <si>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</si>
  <si>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</si>
  <si>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</si>
  <si>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</si>
  <si>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</si>
  <si>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</si>
  <si>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</si>
  <si>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</si>
  <si>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</si>
  <si>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</si>
  <si>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</si>
  <si>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</si>
  <si>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</si>
  <si>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</si>
  <si>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</si>
  <si>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</si>
  <si>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</si>
  <si>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</si>
  <si>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</si>
  <si>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</si>
  <si>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</si>
  <si>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</si>
  <si>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</si>
  <si>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</si>
  <si>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</si>
  <si>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</si>
  <si>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</si>
  <si>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</si>
  <si>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</si>
  <si>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</si>
  <si>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</si>
  <si>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</si>
  <si>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</si>
  <si>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$ 1,000,000
$ 2,855,000</t>
  </si>
  <si>
    <r>
      <t xml:space="preserve">
</t>
    </r>
    <r>
      <rPr>
        <b/>
        <sz val="10"/>
        <rFont val="Calibri"/>
        <family val="2"/>
        <scheme val="minor"/>
      </rPr>
      <t>Secretaría del Interior:</t>
    </r>
    <r>
      <rPr>
        <sz val="10"/>
        <rFont val="Calibri"/>
        <family val="2"/>
        <scheme val="minor"/>
      </rPr>
      <t xml:space="preserve"> No reportó información correspondiente a este indicador en este trimestre.</t>
    </r>
  </si>
  <si>
    <t>$ 2,131,000
$ 57,630,000
$ 9,905,167</t>
  </si>
  <si>
    <r>
      <rPr>
        <b/>
        <sz val="10"/>
        <rFont val="Calibri"/>
        <family val="2"/>
        <scheme val="minor"/>
      </rPr>
      <t xml:space="preserve">Secretaría del Interior: </t>
    </r>
    <r>
      <rPr>
        <sz val="1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Adicionalmente, se brindó capacitación y asistencia técnica en coordinación con el Ministerio del Interior en lo relacionado a la Ley 1801 del 2016 "Código de Convivencia Ciudadana a los funcionarios de la Secretarías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</si>
  <si>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</si>
  <si>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</si>
  <si>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</si>
  <si>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</si>
  <si>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</si>
  <si>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</si>
  <si>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</si>
  <si>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</si>
  <si>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</si>
  <si>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</si>
  <si>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</si>
  <si>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</si>
  <si>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</si>
  <si>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</si>
  <si>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</si>
  <si>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</si>
  <si>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</si>
  <si>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r>
      <rPr>
        <b/>
        <sz val="10"/>
        <color theme="1"/>
        <rFont val="Calibri"/>
        <family val="2"/>
        <scheme val="minor"/>
      </rPr>
      <t xml:space="preserve">Alcaldía de Filandia: </t>
    </r>
    <r>
      <rPr>
        <sz val="10"/>
        <color theme="1"/>
        <rFont val="Calibri"/>
        <family val="2"/>
        <scheme val="minor"/>
      </rPr>
      <t xml:space="preserve">En este punto se destaca la atención al grupo de población en situación de discapacidad, con quienes se practican diferentes deportes, promoviendo su autoexploración y el mejoramiento de sus capacidades excepcionales.
</t>
    </r>
    <r>
      <rPr>
        <b/>
        <sz val="10"/>
        <color theme="1"/>
        <rFont val="Calibri"/>
        <family val="2"/>
        <scheme val="minor"/>
      </rPr>
      <t>Alcaldía de Montenegro:</t>
    </r>
    <r>
      <rPr>
        <sz val="10"/>
        <color theme="1"/>
        <rFont val="Calibri"/>
        <family val="2"/>
        <scheme val="minor"/>
      </rPr>
      <t xml:space="preserve">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Córdoba: </t>
    </r>
    <r>
      <rPr>
        <sz val="10"/>
        <color theme="1"/>
        <rFont val="Calibri"/>
        <family val="2"/>
        <scheme val="minor"/>
      </rPr>
      <t xml:space="preserve">La administración municipal en conjunto con INDEPORTES y el enlace del Adulto Mayor del municipio realizando actividades recreatiavas y lúdicas, juegos deportivos, con la participación de 130 adultos mayores del grupo de Amor y Vida y los adultos del CBA Hogar Humberto López Vásquez.
</t>
    </r>
    <r>
      <rPr>
        <b/>
        <sz val="10"/>
        <color theme="1"/>
        <rFont val="Calibri"/>
        <family val="2"/>
        <scheme val="minor"/>
      </rPr>
      <t xml:space="preserve">Alcaldía de la Tebaida: </t>
    </r>
    <r>
      <rPr>
        <sz val="10"/>
        <color theme="1"/>
        <rFont val="Calibri"/>
        <family val="2"/>
        <scheme val="minor"/>
      </rPr>
      <t xml:space="preserve">se espera realizar para el próximo trimestre.
</t>
    </r>
    <r>
      <rPr>
        <b/>
        <sz val="10"/>
        <color theme="1"/>
        <rFont val="Calibri"/>
        <family val="2"/>
        <scheme val="minor"/>
      </rPr>
      <t>Indeportes:</t>
    </r>
    <r>
      <rPr>
        <sz val="10"/>
        <color theme="1"/>
        <rFont val="Calibri"/>
        <family val="2"/>
        <scheme val="minor"/>
      </rPr>
      <t xml:space="preserve">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</si>
  <si>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</si>
  <si>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</si>
  <si>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</si>
  <si>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</si>
  <si>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</si>
  <si>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</si>
  <si>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</si>
  <si>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</si>
  <si>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</si>
  <si>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</si>
  <si>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</si>
  <si>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</si>
  <si>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</si>
  <si>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</si>
  <si>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</si>
  <si>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</si>
  <si>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</si>
  <si>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</si>
  <si>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</si>
  <si>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</si>
  <si>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</si>
  <si>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</si>
  <si>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</si>
  <si>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</si>
  <si>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</si>
  <si>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</si>
  <si>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</si>
  <si>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</si>
  <si>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</si>
  <si>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</si>
  <si>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</si>
  <si>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</si>
  <si>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</si>
  <si>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</si>
  <si>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</si>
  <si>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</si>
  <si>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</si>
  <si>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</si>
  <si>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</si>
  <si>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</si>
  <si>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</si>
  <si>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</si>
  <si>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</si>
  <si>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</si>
  <si>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</si>
  <si>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</si>
  <si>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</si>
  <si>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</si>
  <si>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</si>
  <si>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</si>
  <si>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</si>
  <si>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</si>
  <si>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</si>
  <si>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</si>
  <si>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</si>
  <si>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</si>
  <si>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</si>
  <si>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</si>
  <si>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</si>
  <si>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</si>
  <si>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</si>
  <si>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</si>
  <si>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</si>
  <si>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</si>
  <si>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</si>
  <si>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</si>
  <si>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</si>
  <si>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</si>
  <si>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</si>
  <si>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</si>
  <si>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</si>
  <si>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</si>
  <si>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</si>
  <si>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</si>
  <si>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</si>
  <si>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</si>
  <si>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</si>
  <si>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</si>
  <si>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</si>
  <si>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</si>
  <si>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</si>
  <si>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</si>
  <si>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</si>
  <si>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</si>
  <si>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</si>
  <si>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</si>
  <si>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</si>
  <si>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</si>
  <si>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</si>
  <si>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</si>
  <si>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</si>
  <si>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</si>
  <si>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</si>
  <si>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</si>
  <si>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</si>
  <si>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</si>
  <si>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</si>
  <si>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</si>
  <si>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</si>
  <si>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</si>
  <si>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</si>
  <si>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</si>
  <si>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</si>
  <si>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</si>
  <si>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</si>
  <si>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</si>
  <si>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</si>
  <si>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</si>
  <si>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</si>
  <si>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</si>
  <si>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</si>
  <si>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</si>
  <si>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</si>
  <si>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</si>
  <si>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</si>
  <si>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</si>
  <si>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</si>
  <si>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</si>
  <si>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</si>
  <si>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</si>
  <si>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</si>
  <si>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</si>
  <si>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</si>
  <si>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</si>
  <si>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</si>
  <si>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</si>
  <si>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</si>
  <si>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</si>
  <si>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</si>
  <si>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</si>
  <si>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</si>
  <si>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</si>
  <si>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</si>
  <si>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</si>
  <si>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</si>
  <si>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</si>
  <si>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</si>
  <si>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</si>
  <si>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</si>
  <si>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</si>
  <si>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</si>
  <si>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</si>
  <si>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</si>
  <si>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</si>
  <si>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</si>
  <si>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</si>
  <si>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</si>
  <si>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</si>
  <si>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</si>
  <si>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</si>
  <si>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</si>
  <si>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</si>
  <si>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</si>
  <si>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</si>
  <si>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</si>
  <si>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</si>
  <si>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</si>
  <si>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</si>
  <si>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</si>
  <si>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</si>
  <si>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</si>
  <si>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</si>
  <si>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</si>
  <si>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</si>
  <si>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</si>
  <si>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</si>
  <si>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</si>
  <si>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</si>
  <si>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</si>
  <si>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</si>
  <si>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</si>
  <si>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</si>
  <si>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</si>
  <si>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</si>
  <si>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</si>
  <si>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</si>
  <si>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</si>
  <si>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</si>
  <si>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</si>
  <si>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</si>
  <si>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</si>
  <si>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</si>
  <si>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</si>
  <si>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</si>
  <si>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</si>
  <si>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</si>
  <si>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</si>
  <si>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</si>
  <si>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</si>
  <si>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</si>
  <si>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</si>
  <si>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</si>
  <si>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</si>
  <si>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</si>
  <si>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</si>
  <si>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</si>
  <si>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</si>
  <si>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</si>
  <si>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</si>
  <si>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</si>
  <si>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</si>
  <si>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</si>
  <si>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</si>
  <si>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</si>
  <si>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</si>
  <si>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</si>
  <si>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</si>
  <si>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</si>
  <si>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</si>
  <si>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</si>
  <si>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</si>
  <si>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</si>
  <si>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</si>
  <si>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</si>
  <si>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</si>
  <si>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</si>
  <si>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</si>
  <si>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</si>
  <si>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</si>
  <si>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</si>
  <si>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</si>
  <si>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</si>
  <si>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</si>
  <si>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</si>
  <si>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</si>
  <si>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</si>
  <si>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</si>
  <si>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</si>
  <si>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</si>
  <si>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</si>
  <si>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</si>
  <si>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</si>
  <si>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</si>
  <si>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</si>
  <si>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</si>
  <si>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</si>
  <si>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</si>
  <si>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</si>
  <si>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</si>
  <si>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</si>
  <si>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</si>
  <si>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</si>
  <si>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</si>
  <si>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</si>
  <si>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</si>
  <si>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</si>
  <si>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</si>
  <si>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</si>
  <si>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</si>
  <si>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</si>
  <si>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</si>
  <si>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</si>
  <si>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</si>
  <si>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</si>
  <si>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</si>
  <si>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</si>
  <si>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</si>
  <si>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</si>
  <si>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</si>
  <si>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</si>
  <si>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</si>
  <si>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</si>
  <si>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</si>
  <si>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discpacdad,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</si>
  <si>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</si>
  <si>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</si>
  <si>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</si>
  <si>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</si>
  <si>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</si>
  <si>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</si>
  <si>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</si>
  <si>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</si>
  <si>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</si>
  <si>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</si>
  <si>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</si>
  <si>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</si>
  <si>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</si>
  <si>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</si>
  <si>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</si>
  <si>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</si>
  <si>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</si>
  <si>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</si>
  <si>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</si>
  <si>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</si>
  <si>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</si>
  <si>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</si>
  <si>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</si>
  <si>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</si>
  <si>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</si>
  <si>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</si>
  <si>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</si>
  <si>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</si>
  <si>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</si>
  <si>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</si>
  <si>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</si>
  <si>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</si>
  <si>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</si>
  <si>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</si>
  <si>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</si>
  <si>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</si>
  <si>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</si>
  <si>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</si>
  <si>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</si>
  <si>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</si>
  <si>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</si>
  <si>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</si>
  <si>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</si>
  <si>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</si>
  <si>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</si>
  <si>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</si>
  <si>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</si>
  <si>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</si>
  <si>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</si>
  <si>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</si>
  <si>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</si>
  <si>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</si>
  <si>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</si>
  <si>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</si>
  <si>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</si>
  <si>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CDI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</si>
  <si>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</si>
  <si>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</si>
  <si>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</si>
  <si>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</si>
  <si>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</si>
  <si>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</si>
  <si>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</si>
  <si>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</si>
  <si>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</si>
  <si>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</si>
  <si>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</si>
  <si>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</si>
  <si>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</si>
  <si>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</si>
  <si>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</si>
  <si>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</si>
  <si>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</si>
  <si>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</si>
  <si>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</si>
  <si>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</si>
  <si>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</si>
  <si>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</si>
  <si>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se está a la espera de la unificación de la elección  por parte de la autoridad electoral de los CMJ y los CDJ a nivel nacional</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</si>
  <si>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</si>
  <si>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</si>
  <si>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</si>
  <si>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</si>
  <si>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EJECUTADO HASTA EL PRIMER SEMESTRE DEL 2022</t>
  </si>
  <si>
    <t xml:space="preserve">PORCENTAJE DE AVANCE TOTAL </t>
  </si>
  <si>
    <r>
      <rPr>
        <b/>
        <sz val="10"/>
        <rFont val="Calibri"/>
        <family val="2"/>
        <scheme val="minor"/>
      </rPr>
      <t xml:space="preserve">
Instituto departamental de Tránsito Quindío "IDTQ":</t>
    </r>
    <r>
      <rPr>
        <sz val="10"/>
        <rFont val="Calibri"/>
        <family val="2"/>
        <scheme val="minor"/>
      </rPr>
      <t xml:space="preserve"> Se han realizado labores de señalización y demarcación como parte de la implementación del programa del IDTQ de la siguiente manera: Circasia, senderos peatonales y resaltos en los colegios del casco urbano, barrio medio ambiente, se señalizaron 8 colegios. Adicionalmente en Córdoba, se señalizaron resaltos y colegios del casco urbano.
</t>
    </r>
    <r>
      <rPr>
        <b/>
        <sz val="10"/>
        <rFont val="Calibri"/>
        <family val="2"/>
        <scheme val="minor"/>
      </rPr>
      <t>Secretaría de Familia: l</t>
    </r>
    <r>
      <rPr>
        <sz val="10"/>
        <rFont val="Calibri"/>
        <family val="2"/>
        <scheme val="minor"/>
      </rPr>
      <t xml:space="preserve">a tasa de accidentes fatales viales x 100 mil jóvenes es del 18,62% según fuente de verificación.
</t>
    </r>
    <r>
      <rPr>
        <b/>
        <sz val="10"/>
        <rFont val="Calibri"/>
        <family val="2"/>
        <scheme val="minor"/>
      </rPr>
      <t xml:space="preserve">Alcaldía Buenavista: </t>
    </r>
    <r>
      <rPr>
        <sz val="10"/>
        <rFont val="Calibri"/>
        <family val="2"/>
        <scheme val="minor"/>
      </rPr>
      <t xml:space="preserve">No se registran datos en el segundo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Alcaldía de Armenia:</t>
    </r>
    <r>
      <rPr>
        <sz val="10"/>
        <rFont val="Calibri"/>
        <family val="2"/>
        <scheme val="minor"/>
      </rPr>
      <t xml:space="preserve"> Promoción, apoyo logístico, ejecución y dotación de grupos de recreación dirigida 4216 jóvenes.
</t>
    </r>
    <r>
      <rPr>
        <b/>
        <sz val="10"/>
        <rFont val="Calibri"/>
        <family val="2"/>
        <scheme val="minor"/>
      </rPr>
      <t xml:space="preserve">Alcaldía Génova: </t>
    </r>
    <r>
      <rPr>
        <sz val="10"/>
        <rFont val="Calibri"/>
        <family val="2"/>
        <scheme val="minor"/>
      </rPr>
      <t xml:space="preserve">ninguna.
</t>
    </r>
    <r>
      <rPr>
        <b/>
        <sz val="10"/>
        <rFont val="Calibri"/>
        <family val="2"/>
        <scheme val="minor"/>
      </rPr>
      <t>Alcaldía Quimbaya</t>
    </r>
    <r>
      <rPr>
        <sz val="10"/>
        <rFont val="Calibri"/>
        <family val="2"/>
        <scheme val="minor"/>
      </rPr>
      <t xml:space="preserve">: El municipio no tiene manejo de este tipo de tasas.
</t>
    </r>
    <r>
      <rPr>
        <b/>
        <sz val="10"/>
        <rFont val="Calibri"/>
        <family val="2"/>
        <scheme val="minor"/>
      </rPr>
      <t>Alcaldía Salento:</t>
    </r>
    <r>
      <rPr>
        <sz val="10"/>
        <rFont val="Calibri"/>
        <family val="2"/>
        <scheme val="minor"/>
      </rPr>
      <t xml:space="preserve"> En proceso la construcción de la Política Pública de Seguridad Vial, proceso a cargo de la Secretaría de Gobierno
</t>
    </r>
    <r>
      <rPr>
        <b/>
        <sz val="10"/>
        <rFont val="Calibri"/>
        <family val="2"/>
        <scheme val="minor"/>
      </rPr>
      <t>Alcaldía de Circasia</t>
    </r>
    <r>
      <rPr>
        <sz val="10"/>
        <rFont val="Calibri"/>
        <family val="2"/>
        <scheme val="minor"/>
      </rPr>
      <t xml:space="preserve">: No Reporta.
</t>
    </r>
    <r>
      <rPr>
        <b/>
        <sz val="10"/>
        <rFont val="Calibri"/>
        <family val="2"/>
        <scheme val="minor"/>
      </rPr>
      <t>Alcaldía de Córdoba</t>
    </r>
    <r>
      <rPr>
        <sz val="10"/>
        <rFont val="Calibri"/>
        <family val="2"/>
        <scheme val="minor"/>
      </rPr>
      <t xml:space="preserve">: No Reporta.
</t>
    </r>
    <r>
      <rPr>
        <b/>
        <sz val="10"/>
        <rFont val="Calibri"/>
        <family val="2"/>
        <scheme val="minor"/>
      </rPr>
      <t>Alcaldía de Montenegro:</t>
    </r>
    <r>
      <rPr>
        <sz val="10"/>
        <rFont val="Calibri"/>
        <family val="2"/>
        <scheme val="minor"/>
      </rPr>
      <t xml:space="preserve"> No Reporta.
</t>
    </r>
    <r>
      <rPr>
        <b/>
        <sz val="10"/>
        <rFont val="Calibri"/>
        <family val="2"/>
        <scheme val="minor"/>
      </rPr>
      <t>Alcaldía de Calarcá</t>
    </r>
    <r>
      <rPr>
        <sz val="10"/>
        <rFont val="Calibri"/>
        <family val="2"/>
        <scheme val="minor"/>
      </rPr>
      <t xml:space="preserve">: No Reporta.
</t>
    </r>
    <r>
      <rPr>
        <b/>
        <sz val="10"/>
        <rFont val="Calibri"/>
        <family val="2"/>
        <scheme val="minor"/>
      </rPr>
      <t xml:space="preserve">Alcaldía de Pijao: </t>
    </r>
    <r>
      <rPr>
        <sz val="10"/>
        <rFont val="Calibri"/>
        <family val="2"/>
        <scheme val="minor"/>
      </rPr>
      <t xml:space="preserve">No Reporta.
</t>
    </r>
    <r>
      <rPr>
        <b/>
        <sz val="10"/>
        <rFont val="Calibri"/>
        <family val="2"/>
        <scheme val="minor"/>
      </rPr>
      <t>Organismos de Seguridad:</t>
    </r>
    <r>
      <rPr>
        <sz val="10"/>
        <rFont val="Calibri"/>
        <family val="2"/>
        <scheme val="minor"/>
      </rPr>
      <t xml:space="preserve"> No Reporta.
</t>
    </r>
  </si>
  <si>
    <t>17.5%</t>
  </si>
  <si>
    <t>3.82%</t>
  </si>
  <si>
    <t>48.5%</t>
  </si>
  <si>
    <t>45.9%</t>
  </si>
  <si>
    <t>7.56%</t>
  </si>
  <si>
    <t>por debajo de la tasa nacional</t>
  </si>
  <si>
    <t>por debajo de la prevalencia nacional</t>
  </si>
  <si>
    <t>1.150.6%</t>
  </si>
  <si>
    <t>AVANCE DE CUMPLIMIENTO TOTAL</t>
  </si>
  <si>
    <t>Avance Total Implementación PPJ 2014-2022</t>
  </si>
  <si>
    <t xml:space="preserve">II 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</si>
</sst>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s>
  <fonts count="3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b/>
      <sz val="10"/>
      <color theme="1"/>
      <name val="Arial Narrow"/>
      <family val="2"/>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theme="9" tint="0.59999389629810485"/>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615">
    <xf numFmtId="0" fontId="0" fillId="0" borderId="0" xfId="0"/>
    <xf numFmtId="10" fontId="3" fillId="0" borderId="5" xfId="0" applyNumberFormat="1" applyFont="1" applyFill="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0" fillId="0" borderId="0" xfId="0" applyFill="1"/>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0" fontId="3" fillId="7"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8" fillId="12" borderId="20" xfId="0" applyFont="1" applyFill="1" applyBorder="1" applyAlignment="1">
      <alignment vertical="center" wrapText="1"/>
    </xf>
    <xf numFmtId="0" fontId="9" fillId="13" borderId="3"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8" fillId="0" borderId="22" xfId="0" applyFont="1" applyBorder="1" applyAlignment="1">
      <alignment horizontal="center" vertical="center" wrapText="1"/>
    </xf>
    <xf numFmtId="0" fontId="0" fillId="3" borderId="0" xfId="0" applyFont="1" applyFill="1" applyAlignment="1">
      <alignment horizontal="center"/>
    </xf>
    <xf numFmtId="0" fontId="0" fillId="0" borderId="0" xfId="0" applyFont="1" applyAlignment="1">
      <alignment horizontal="center"/>
    </xf>
    <xf numFmtId="2" fontId="3" fillId="0" borderId="3" xfId="0" applyNumberFormat="1" applyFont="1" applyFill="1" applyBorder="1" applyAlignment="1">
      <alignment horizontal="center" vertical="center" wrapText="1"/>
    </xf>
    <xf numFmtId="0" fontId="0" fillId="0" borderId="0" xfId="0" applyFont="1" applyFill="1" applyAlignment="1">
      <alignment horizontal="center"/>
    </xf>
    <xf numFmtId="10" fontId="3" fillId="0" borderId="5" xfId="1" applyNumberFormat="1" applyFont="1" applyFill="1" applyBorder="1" applyAlignment="1">
      <alignment horizontal="center" vertical="center" wrapText="1"/>
    </xf>
    <xf numFmtId="9" fontId="0" fillId="0" borderId="0" xfId="1" applyFont="1" applyFill="1"/>
    <xf numFmtId="0" fontId="3" fillId="0" borderId="0" xfId="0" applyFont="1"/>
    <xf numFmtId="0" fontId="8" fillId="12" borderId="23" xfId="0" applyFont="1" applyFill="1" applyBorder="1" applyAlignment="1">
      <alignment vertical="center" wrapText="1"/>
    </xf>
    <xf numFmtId="0" fontId="8" fillId="0" borderId="1" xfId="0" applyFont="1" applyBorder="1" applyAlignment="1">
      <alignment horizontal="center" vertical="center" wrapText="1"/>
    </xf>
    <xf numFmtId="9" fontId="4" fillId="5" borderId="5" xfId="1" applyFont="1" applyFill="1" applyBorder="1" applyAlignment="1">
      <alignment horizontal="center" vertical="center"/>
    </xf>
    <xf numFmtId="0" fontId="4" fillId="0" borderId="5" xfId="0" applyFont="1" applyFill="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0" fontId="4" fillId="3" borderId="5" xfId="0" applyFont="1" applyFill="1" applyBorder="1" applyAlignment="1">
      <alignment vertical="center" wrapText="1"/>
    </xf>
    <xf numFmtId="10" fontId="4" fillId="0" borderId="5" xfId="0" applyNumberFormat="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9" fontId="4" fillId="7" borderId="5" xfId="1"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70" fontId="4" fillId="3" borderId="5" xfId="1"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165" fontId="4" fillId="3" borderId="5" xfId="0" applyNumberFormat="1" applyFont="1" applyFill="1" applyBorder="1" applyAlignment="1">
      <alignment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168" fontId="4" fillId="3" borderId="5"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Fill="1" applyBorder="1" applyAlignment="1">
      <alignment horizontal="center" vertical="center" wrapText="1"/>
    </xf>
    <xf numFmtId="170" fontId="4" fillId="3" borderId="5" xfId="0" applyNumberFormat="1" applyFont="1" applyFill="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9" fontId="3" fillId="5" borderId="5" xfId="1" applyFont="1" applyFill="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0" fontId="3" fillId="3"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6" fontId="3" fillId="3" borderId="5" xfId="1" applyNumberFormat="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9" fillId="4" borderId="5" xfId="1" applyFont="1" applyFill="1" applyBorder="1" applyAlignment="1">
      <alignment horizontal="center" vertical="center" wrapText="1"/>
    </xf>
    <xf numFmtId="1"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168" fontId="3" fillId="3" borderId="5"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9" fontId="18" fillId="0" borderId="5" xfId="0" applyNumberFormat="1"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justify" vertical="center" wrapText="1"/>
    </xf>
    <xf numFmtId="9" fontId="18" fillId="0" borderId="24" xfId="0" applyNumberFormat="1" applyFont="1" applyBorder="1" applyAlignment="1">
      <alignment horizontal="center" vertical="center" wrapText="1"/>
    </xf>
    <xf numFmtId="0" fontId="18" fillId="5" borderId="24" xfId="0" applyFont="1" applyFill="1" applyBorder="1" applyAlignment="1">
      <alignment horizontal="center" vertical="center" wrapText="1"/>
    </xf>
    <xf numFmtId="9" fontId="18" fillId="0" borderId="25" xfId="0" applyNumberFormat="1" applyFont="1" applyBorder="1" applyAlignment="1">
      <alignment horizontal="justify" vertical="center" wrapText="1"/>
    </xf>
    <xf numFmtId="1" fontId="4" fillId="3" borderId="24" xfId="3" applyNumberFormat="1" applyFont="1" applyFill="1" applyBorder="1" applyAlignment="1">
      <alignment horizontal="center" vertical="center" wrapText="1"/>
    </xf>
    <xf numFmtId="164" fontId="4" fillId="3" borderId="24" xfId="3" applyFont="1" applyFill="1" applyBorder="1" applyAlignment="1">
      <alignment horizontal="center" vertical="center" wrapText="1"/>
    </xf>
    <xf numFmtId="1" fontId="4" fillId="0" borderId="24"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0" fontId="4" fillId="3" borderId="25" xfId="0" applyFont="1" applyFill="1" applyBorder="1" applyAlignment="1">
      <alignment horizontal="left" vertical="center" wrapText="1"/>
    </xf>
    <xf numFmtId="9" fontId="4" fillId="0" borderId="24" xfId="0" applyNumberFormat="1" applyFont="1" applyBorder="1" applyAlignment="1">
      <alignment horizontal="center" vertical="center"/>
    </xf>
    <xf numFmtId="9" fontId="4" fillId="3" borderId="25" xfId="0" applyNumberFormat="1" applyFont="1" applyFill="1" applyBorder="1" applyAlignment="1">
      <alignment horizontal="left" vertical="center" wrapText="1"/>
    </xf>
    <xf numFmtId="0" fontId="4" fillId="3" borderId="24"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6"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25" xfId="0" applyFont="1" applyBorder="1" applyAlignment="1">
      <alignment horizontal="center" vertical="center" wrapText="1"/>
    </xf>
    <xf numFmtId="9" fontId="4" fillId="0" borderId="25" xfId="0" applyNumberFormat="1" applyFont="1" applyBorder="1" applyAlignment="1">
      <alignment horizontal="center" vertical="center" wrapText="1"/>
    </xf>
    <xf numFmtId="0" fontId="4" fillId="0" borderId="25" xfId="1"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4" xfId="0" applyFont="1" applyFill="1" applyBorder="1" applyAlignment="1">
      <alignment horizontal="center" vertical="center" wrapText="1"/>
    </xf>
    <xf numFmtId="9" fontId="4" fillId="3" borderId="25"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6" xfId="0" applyFont="1" applyBorder="1" applyAlignment="1">
      <alignment horizontal="center" vertical="center" wrapText="1"/>
    </xf>
    <xf numFmtId="9" fontId="3"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0"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4"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0" fontId="0" fillId="0" borderId="5" xfId="0" applyNumberFormat="1"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9"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0" borderId="24" xfId="0" applyFont="1" applyBorder="1" applyAlignment="1">
      <alignment horizontal="center" vertical="center"/>
    </xf>
    <xf numFmtId="0" fontId="3" fillId="0" borderId="25" xfId="0" applyFont="1" applyBorder="1" applyAlignment="1">
      <alignment vertical="center" wrapText="1"/>
    </xf>
    <xf numFmtId="0" fontId="3" fillId="0" borderId="25" xfId="0" applyFont="1" applyBorder="1" applyAlignment="1">
      <alignment horizontal="left" vertical="center" wrapText="1"/>
    </xf>
    <xf numFmtId="9" fontId="4" fillId="0" borderId="24" xfId="1" applyFont="1" applyBorder="1" applyAlignment="1">
      <alignment horizontal="center" vertical="center"/>
    </xf>
    <xf numFmtId="9" fontId="3" fillId="0" borderId="25" xfId="0" applyNumberFormat="1" applyFont="1" applyBorder="1" applyAlignment="1">
      <alignment horizontal="left" vertical="center" wrapText="1"/>
    </xf>
    <xf numFmtId="1" fontId="4" fillId="0" borderId="24" xfId="1" applyNumberFormat="1" applyFont="1" applyBorder="1" applyAlignment="1">
      <alignment horizontal="center" vertical="center"/>
    </xf>
    <xf numFmtId="10" fontId="4" fillId="0" borderId="24" xfId="0" applyNumberFormat="1" applyFont="1" applyBorder="1" applyAlignment="1">
      <alignment horizontal="center" vertical="center" wrapText="1"/>
    </xf>
    <xf numFmtId="0" fontId="4" fillId="3" borderId="25" xfId="0" applyFont="1" applyFill="1" applyBorder="1" applyAlignment="1">
      <alignment vertical="center" wrapText="1"/>
    </xf>
    <xf numFmtId="9" fontId="4" fillId="3" borderId="24" xfId="0" applyNumberFormat="1" applyFont="1" applyFill="1" applyBorder="1" applyAlignment="1">
      <alignment horizontal="center" vertical="center" wrapText="1"/>
    </xf>
    <xf numFmtId="9" fontId="3" fillId="3" borderId="25" xfId="0" applyNumberFormat="1" applyFont="1" applyFill="1" applyBorder="1" applyAlignment="1">
      <alignment horizontal="left" vertical="center" wrapText="1"/>
    </xf>
    <xf numFmtId="10" fontId="4" fillId="3" borderId="24" xfId="0" applyNumberFormat="1" applyFont="1" applyFill="1" applyBorder="1" applyAlignment="1">
      <alignment horizontal="center" vertical="center" wrapText="1"/>
    </xf>
    <xf numFmtId="1" fontId="4" fillId="3" borderId="24" xfId="0" applyNumberFormat="1" applyFont="1" applyFill="1" applyBorder="1" applyAlignment="1">
      <alignment horizontal="center" vertical="center" wrapText="1"/>
    </xf>
    <xf numFmtId="0" fontId="4" fillId="3" borderId="25" xfId="0" applyFont="1" applyFill="1" applyBorder="1" applyAlignment="1">
      <alignment horizontal="justify" vertical="center" wrapText="1"/>
    </xf>
    <xf numFmtId="166" fontId="4" fillId="3" borderId="24" xfId="1" applyNumberFormat="1" applyFont="1" applyFill="1" applyBorder="1" applyAlignment="1">
      <alignment horizontal="center" vertical="center" wrapText="1"/>
    </xf>
    <xf numFmtId="10" fontId="4" fillId="3" borderId="24" xfId="1" applyNumberFormat="1" applyFont="1" applyFill="1" applyBorder="1" applyAlignment="1">
      <alignment horizontal="center" vertical="center" wrapText="1"/>
    </xf>
    <xf numFmtId="166" fontId="4" fillId="3" borderId="24" xfId="0" applyNumberFormat="1" applyFont="1" applyFill="1" applyBorder="1" applyAlignment="1">
      <alignment horizontal="center" vertical="center" wrapText="1"/>
    </xf>
    <xf numFmtId="9" fontId="4" fillId="3" borderId="24" xfId="1" applyFont="1" applyFill="1" applyBorder="1" applyAlignment="1">
      <alignment horizontal="center" vertical="center" wrapText="1"/>
    </xf>
    <xf numFmtId="9" fontId="4" fillId="3" borderId="25" xfId="0" applyNumberFormat="1" applyFont="1" applyFill="1" applyBorder="1" applyAlignment="1">
      <alignment horizontal="justify" vertical="center" wrapText="1"/>
    </xf>
    <xf numFmtId="167" fontId="4" fillId="0" borderId="24" xfId="1" applyNumberFormat="1" applyFont="1" applyFill="1" applyBorder="1" applyAlignment="1">
      <alignment horizontal="center" vertical="center" wrapText="1"/>
    </xf>
    <xf numFmtId="171" fontId="4" fillId="3" borderId="24" xfId="3" applyNumberFormat="1"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4" xfId="0" applyFont="1" applyBorder="1" applyAlignment="1">
      <alignment horizontal="center" vertical="center" wrapText="1"/>
    </xf>
    <xf numFmtId="0" fontId="4" fillId="3" borderId="24" xfId="0" applyFont="1" applyFill="1" applyBorder="1" applyAlignment="1">
      <alignment vertical="center" wrapText="1"/>
    </xf>
    <xf numFmtId="2" fontId="4" fillId="3" borderId="24" xfId="3" applyNumberFormat="1" applyFont="1" applyFill="1" applyBorder="1" applyAlignment="1">
      <alignment horizontal="center" vertical="center" wrapText="1"/>
    </xf>
    <xf numFmtId="0" fontId="14" fillId="3" borderId="25" xfId="0" applyFont="1" applyFill="1" applyBorder="1" applyAlignment="1">
      <alignment horizontal="justify" vertical="center" wrapText="1"/>
    </xf>
    <xf numFmtId="0" fontId="4" fillId="0" borderId="25" xfId="0" applyFont="1" applyBorder="1" applyAlignment="1">
      <alignment vertical="center" wrapText="1"/>
    </xf>
    <xf numFmtId="0" fontId="11" fillId="0" borderId="25" xfId="0" applyFont="1" applyBorder="1" applyAlignment="1">
      <alignment horizontal="left" vertical="center" wrapText="1"/>
    </xf>
    <xf numFmtId="9" fontId="4" fillId="0" borderId="25" xfId="0" applyNumberFormat="1" applyFont="1" applyBorder="1" applyAlignment="1">
      <alignment horizontal="left" vertical="center" wrapText="1"/>
    </xf>
    <xf numFmtId="0" fontId="11" fillId="3" borderId="25" xfId="0" applyFont="1" applyFill="1" applyBorder="1" applyAlignment="1">
      <alignment horizontal="justify" vertical="center" wrapText="1"/>
    </xf>
    <xf numFmtId="9" fontId="3" fillId="3" borderId="25" xfId="0" applyNumberFormat="1"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2" fillId="3" borderId="25" xfId="0" applyFont="1" applyFill="1" applyBorder="1" applyAlignment="1">
      <alignment vertical="center" wrapText="1"/>
    </xf>
    <xf numFmtId="0" fontId="14" fillId="3" borderId="25" xfId="0" applyFont="1" applyFill="1" applyBorder="1" applyAlignment="1">
      <alignment vertical="center" wrapText="1"/>
    </xf>
    <xf numFmtId="0" fontId="11" fillId="3" borderId="25" xfId="0" applyFont="1" applyFill="1" applyBorder="1" applyAlignment="1">
      <alignment vertical="center" wrapText="1"/>
    </xf>
    <xf numFmtId="0" fontId="3" fillId="3" borderId="25" xfId="0" applyFont="1" applyFill="1" applyBorder="1" applyAlignment="1">
      <alignment horizontal="left" vertical="center" wrapText="1"/>
    </xf>
    <xf numFmtId="0" fontId="3" fillId="0" borderId="24" xfId="0" applyFont="1" applyBorder="1" applyAlignment="1">
      <alignment horizontal="center" vertical="center"/>
    </xf>
    <xf numFmtId="9" fontId="3" fillId="0" borderId="24" xfId="1" applyFont="1" applyBorder="1" applyAlignment="1">
      <alignment horizontal="center" vertical="center"/>
    </xf>
    <xf numFmtId="1" fontId="3" fillId="0" borderId="24" xfId="1" applyNumberFormat="1" applyFont="1" applyBorder="1" applyAlignment="1">
      <alignment horizontal="center" vertical="center"/>
    </xf>
    <xf numFmtId="10" fontId="3" fillId="3" borderId="24"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vertical="center" wrapText="1"/>
    </xf>
    <xf numFmtId="9" fontId="3" fillId="3" borderId="24" xfId="0" applyNumberFormat="1" applyFont="1" applyFill="1" applyBorder="1" applyAlignment="1">
      <alignment horizontal="center" vertical="center" wrapText="1"/>
    </xf>
    <xf numFmtId="1" fontId="3" fillId="3" borderId="24" xfId="0" applyNumberFormat="1" applyFont="1" applyFill="1" applyBorder="1" applyAlignment="1">
      <alignment horizontal="center" vertical="center" wrapText="1"/>
    </xf>
    <xf numFmtId="0" fontId="2" fillId="3" borderId="25" xfId="0" applyFont="1" applyFill="1" applyBorder="1" applyAlignment="1">
      <alignment horizontal="justify" vertical="center" wrapText="1"/>
    </xf>
    <xf numFmtId="166" fontId="3" fillId="3" borderId="24" xfId="1" applyNumberFormat="1" applyFont="1" applyFill="1" applyBorder="1" applyAlignment="1">
      <alignment horizontal="center" vertical="center" wrapText="1"/>
    </xf>
    <xf numFmtId="10" fontId="3" fillId="3" borderId="24" xfId="1" applyNumberFormat="1" applyFont="1" applyFill="1" applyBorder="1" applyAlignment="1">
      <alignment horizontal="center" vertical="center" wrapText="1"/>
    </xf>
    <xf numFmtId="166" fontId="3" fillId="3" borderId="24" xfId="0" applyNumberFormat="1" applyFont="1" applyFill="1" applyBorder="1" applyAlignment="1">
      <alignment horizontal="center" vertical="center" wrapText="1"/>
    </xf>
    <xf numFmtId="9" fontId="3" fillId="3" borderId="24" xfId="1" applyFont="1" applyFill="1" applyBorder="1" applyAlignment="1">
      <alignment horizontal="center" vertical="center" wrapText="1"/>
    </xf>
    <xf numFmtId="2" fontId="3" fillId="3" borderId="24" xfId="0" applyNumberFormat="1" applyFont="1" applyFill="1" applyBorder="1" applyAlignment="1">
      <alignment horizontal="center" vertical="center" wrapText="1"/>
    </xf>
    <xf numFmtId="167" fontId="3" fillId="3" borderId="24" xfId="1" applyNumberFormat="1" applyFont="1" applyFill="1" applyBorder="1" applyAlignment="1">
      <alignment horizontal="center" vertical="center" wrapText="1"/>
    </xf>
    <xf numFmtId="0" fontId="3" fillId="3" borderId="24" xfId="0" applyFont="1" applyFill="1" applyBorder="1" applyAlignment="1">
      <alignment vertical="center" wrapText="1"/>
    </xf>
    <xf numFmtId="1" fontId="3" fillId="3" borderId="24" xfId="3" applyNumberFormat="1" applyFont="1" applyFill="1" applyBorder="1" applyAlignment="1">
      <alignment horizontal="center" vertical="center" wrapText="1"/>
    </xf>
    <xf numFmtId="1" fontId="3" fillId="0" borderId="24" xfId="0" applyNumberFormat="1" applyFont="1" applyBorder="1" applyAlignment="1">
      <alignment horizontal="center" vertical="center" wrapText="1"/>
    </xf>
    <xf numFmtId="49" fontId="3" fillId="3" borderId="24" xfId="0" applyNumberFormat="1" applyFont="1" applyFill="1" applyBorder="1" applyAlignment="1">
      <alignment horizontal="center" vertical="center" wrapText="1"/>
    </xf>
    <xf numFmtId="9" fontId="3" fillId="3" borderId="24" xfId="0" applyNumberFormat="1"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0" borderId="25" xfId="0" applyFont="1" applyBorder="1" applyAlignment="1">
      <alignment horizontal="center" vertical="center" wrapText="1"/>
    </xf>
    <xf numFmtId="9" fontId="3" fillId="0" borderId="24" xfId="0" applyNumberFormat="1" applyFont="1" applyBorder="1" applyAlignment="1">
      <alignment horizontal="center" vertical="center"/>
    </xf>
    <xf numFmtId="0" fontId="3" fillId="3" borderId="25" xfId="0" applyFont="1" applyFill="1" applyBorder="1" applyAlignment="1">
      <alignment horizontal="center" vertical="center" wrapText="1"/>
    </xf>
    <xf numFmtId="0" fontId="0" fillId="0" borderId="25" xfId="0" applyBorder="1" applyAlignment="1">
      <alignment horizontal="center" vertical="center" wrapText="1"/>
    </xf>
    <xf numFmtId="0" fontId="3" fillId="3" borderId="25" xfId="0" applyFont="1" applyFill="1" applyBorder="1" applyAlignment="1">
      <alignment horizontal="justify" vertical="center"/>
    </xf>
    <xf numFmtId="0" fontId="19" fillId="3" borderId="24" xfId="0" applyFont="1" applyFill="1" applyBorder="1" applyAlignment="1">
      <alignment horizontal="center" vertical="center" wrapText="1"/>
    </xf>
    <xf numFmtId="0" fontId="19" fillId="3" borderId="25" xfId="0" applyFont="1" applyFill="1" applyBorder="1" applyAlignment="1">
      <alignment horizontal="justify" vertical="center" wrapText="1"/>
    </xf>
    <xf numFmtId="0" fontId="0" fillId="3" borderId="25" xfId="0" applyFill="1" applyBorder="1" applyAlignment="1">
      <alignment horizontal="left" vertical="center" wrapText="1"/>
    </xf>
    <xf numFmtId="0" fontId="0" fillId="3" borderId="7" xfId="0" applyFill="1" applyBorder="1" applyAlignment="1">
      <alignment horizontal="center" vertical="center"/>
    </xf>
    <xf numFmtId="0" fontId="0" fillId="3" borderId="26" xfId="0" applyFill="1" applyBorder="1" applyAlignment="1">
      <alignment horizontal="left" vertical="center" wrapText="1"/>
    </xf>
    <xf numFmtId="0" fontId="0" fillId="0" borderId="24" xfId="0" applyBorder="1" applyAlignment="1">
      <alignment horizontal="center" vertical="center"/>
    </xf>
    <xf numFmtId="9" fontId="3" fillId="0" borderId="25" xfId="0" applyNumberFormat="1" applyFont="1" applyBorder="1" applyAlignment="1">
      <alignment horizontal="center" vertical="center" wrapText="1"/>
    </xf>
    <xf numFmtId="9" fontId="0" fillId="0" borderId="24" xfId="0" applyNumberFormat="1" applyBorder="1" applyAlignment="1">
      <alignment horizontal="center" vertical="center"/>
    </xf>
    <xf numFmtId="166" fontId="0" fillId="0" borderId="25" xfId="0" applyNumberFormat="1" applyBorder="1" applyAlignment="1">
      <alignment horizontal="left" vertical="center" wrapText="1"/>
    </xf>
    <xf numFmtId="0" fontId="0" fillId="0" borderId="24" xfId="1" applyNumberFormat="1" applyFont="1" applyBorder="1" applyAlignment="1">
      <alignment horizontal="center" vertical="center"/>
    </xf>
    <xf numFmtId="10" fontId="0" fillId="0" borderId="24" xfId="0" applyNumberFormat="1" applyBorder="1" applyAlignment="1">
      <alignment horizontal="center" vertical="center"/>
    </xf>
    <xf numFmtId="9" fontId="0" fillId="0" borderId="24" xfId="1" applyFont="1" applyFill="1" applyBorder="1" applyAlignment="1">
      <alignment horizontal="center" vertical="center"/>
    </xf>
    <xf numFmtId="0" fontId="0" fillId="0" borderId="25" xfId="0" applyBorder="1" applyAlignment="1">
      <alignment horizontal="left" vertical="top" wrapText="1"/>
    </xf>
    <xf numFmtId="0" fontId="0" fillId="0" borderId="25" xfId="0" applyBorder="1" applyAlignment="1">
      <alignment horizontal="left" vertical="center" wrapText="1"/>
    </xf>
    <xf numFmtId="0" fontId="0" fillId="0" borderId="25" xfId="0" applyBorder="1" applyAlignment="1">
      <alignment vertical="center" wrapText="1"/>
    </xf>
    <xf numFmtId="0" fontId="0" fillId="0" borderId="25" xfId="0" applyBorder="1" applyAlignment="1">
      <alignment vertical="top" wrapText="1"/>
    </xf>
    <xf numFmtId="0" fontId="12" fillId="0" borderId="25" xfId="0" applyFont="1" applyBorder="1" applyAlignment="1">
      <alignment vertical="center" wrapText="1"/>
    </xf>
    <xf numFmtId="0" fontId="3" fillId="0" borderId="24" xfId="0" applyFont="1" applyBorder="1" applyAlignment="1">
      <alignment horizontal="center" vertical="center" wrapText="1"/>
    </xf>
    <xf numFmtId="1" fontId="0" fillId="0" borderId="24" xfId="0" applyNumberFormat="1" applyBorder="1" applyAlignment="1">
      <alignment horizontal="center" vertical="center"/>
    </xf>
    <xf numFmtId="10" fontId="3" fillId="0" borderId="24" xfId="0" applyNumberFormat="1" applyFont="1" applyBorder="1" applyAlignment="1">
      <alignment horizontal="center" vertical="center"/>
    </xf>
    <xf numFmtId="9" fontId="3" fillId="0" borderId="24" xfId="0" applyNumberFormat="1" applyFont="1" applyBorder="1" applyAlignment="1">
      <alignment horizontal="center" vertical="center" wrapText="1"/>
    </xf>
    <xf numFmtId="9" fontId="3" fillId="0" borderId="24" xfId="1" applyFont="1" applyFill="1" applyBorder="1" applyAlignment="1">
      <alignment horizontal="center" vertical="center"/>
    </xf>
    <xf numFmtId="9" fontId="3" fillId="0" borderId="25" xfId="1" applyFont="1" applyFill="1" applyBorder="1" applyAlignment="1">
      <alignment horizontal="center" vertical="center" wrapText="1"/>
    </xf>
    <xf numFmtId="1" fontId="3" fillId="0" borderId="25" xfId="0" applyNumberFormat="1" applyFont="1" applyBorder="1" applyAlignment="1">
      <alignment horizontal="center" vertical="center" wrapText="1"/>
    </xf>
    <xf numFmtId="170" fontId="4" fillId="3" borderId="5" xfId="0" applyNumberFormat="1" applyFont="1" applyFill="1" applyBorder="1" applyAlignment="1">
      <alignment horizontal="center" vertical="center"/>
    </xf>
    <xf numFmtId="166" fontId="3" fillId="0" borderId="5" xfId="0" applyNumberFormat="1" applyFont="1" applyBorder="1" applyAlignment="1">
      <alignment horizontal="center" vertical="center"/>
    </xf>
    <xf numFmtId="9" fontId="12" fillId="0" borderId="5" xfId="0" applyNumberFormat="1" applyFont="1" applyBorder="1" applyAlignment="1">
      <alignment vertical="center"/>
    </xf>
    <xf numFmtId="3" fontId="0" fillId="0" borderId="5" xfId="0" applyNumberFormat="1" applyBorder="1" applyAlignment="1">
      <alignment horizontal="center" vertical="center" wrapText="1"/>
    </xf>
    <xf numFmtId="9" fontId="3" fillId="5" borderId="5" xfId="1" applyFont="1" applyFill="1" applyBorder="1" applyAlignment="1">
      <alignment horizontal="center" vertical="center" wrapText="1"/>
    </xf>
    <xf numFmtId="2" fontId="4" fillId="0" borderId="5" xfId="0" applyNumberFormat="1" applyFont="1" applyBorder="1" applyAlignment="1">
      <alignment horizontal="center" vertical="center" wrapText="1"/>
    </xf>
    <xf numFmtId="0" fontId="12" fillId="0" borderId="5" xfId="0" applyFont="1" applyBorder="1" applyAlignment="1">
      <alignment vertical="center"/>
    </xf>
    <xf numFmtId="171" fontId="23"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67" fontId="3" fillId="3" borderId="5" xfId="0" applyNumberFormat="1" applyFont="1" applyFill="1" applyBorder="1" applyAlignment="1">
      <alignment horizontal="center" vertical="center" wrapText="1"/>
    </xf>
    <xf numFmtId="10" fontId="16" fillId="3" borderId="5" xfId="0" applyNumberFormat="1" applyFont="1" applyFill="1" applyBorder="1" applyAlignment="1">
      <alignment horizontal="center" vertical="center" wrapText="1"/>
    </xf>
    <xf numFmtId="171" fontId="23" fillId="0" borderId="5" xfId="0" applyNumberFormat="1" applyFont="1" applyBorder="1" applyAlignment="1" applyProtection="1">
      <alignment horizontal="center" vertical="center" wrapText="1"/>
      <protection locked="0"/>
    </xf>
    <xf numFmtId="173" fontId="23" fillId="0" borderId="5" xfId="5" applyNumberFormat="1" applyFont="1" applyFill="1" applyBorder="1" applyAlignment="1">
      <alignment horizontal="center" vertical="center" wrapText="1"/>
    </xf>
    <xf numFmtId="173" fontId="23" fillId="0" borderId="5" xfId="0" applyNumberFormat="1" applyFont="1" applyBorder="1" applyAlignment="1" applyProtection="1">
      <alignment horizontal="center" vertical="center" wrapText="1"/>
      <protection locked="0"/>
    </xf>
    <xf numFmtId="165" fontId="24"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0" fillId="0" borderId="5" xfId="0" applyNumberFormat="1" applyBorder="1" applyAlignment="1">
      <alignment vertical="center"/>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4" fillId="3" borderId="7" xfId="0" applyFont="1" applyFill="1" applyBorder="1" applyAlignment="1">
      <alignment horizontal="center" vertical="center" wrapText="1"/>
    </xf>
    <xf numFmtId="0" fontId="13" fillId="3" borderId="25" xfId="0" applyFont="1" applyFill="1" applyBorder="1" applyAlignment="1">
      <alignment vertical="center" wrapText="1"/>
    </xf>
    <xf numFmtId="0" fontId="4" fillId="0" borderId="25" xfId="0" applyFont="1" applyBorder="1" applyAlignment="1">
      <alignment horizontal="justify" vertical="center" wrapText="1"/>
    </xf>
    <xf numFmtId="0" fontId="18" fillId="0" borderId="25" xfId="0" applyFont="1" applyBorder="1" applyAlignment="1">
      <alignment horizontal="center" vertical="center" wrapText="1"/>
    </xf>
    <xf numFmtId="9" fontId="18" fillId="0" borderId="25" xfId="0" applyNumberFormat="1" applyFont="1" applyBorder="1" applyAlignment="1">
      <alignment horizontal="center" vertical="center" wrapText="1"/>
    </xf>
    <xf numFmtId="0" fontId="22" fillId="0" borderId="25" xfId="0" applyFont="1" applyBorder="1" applyAlignment="1">
      <alignment horizontal="justify" vertical="center" wrapText="1"/>
    </xf>
    <xf numFmtId="1" fontId="4" fillId="0" borderId="24"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9" fontId="4" fillId="0" borderId="24" xfId="0" applyNumberFormat="1" applyFont="1" applyFill="1" applyBorder="1" applyAlignment="1">
      <alignment horizontal="center" vertical="center"/>
    </xf>
    <xf numFmtId="0" fontId="3" fillId="0" borderId="25" xfId="0" applyFont="1" applyBorder="1" applyAlignment="1">
      <alignment horizontal="justify" vertical="center" wrapText="1"/>
    </xf>
    <xf numFmtId="10" fontId="3" fillId="0" borderId="24" xfId="0" applyNumberFormat="1" applyFont="1" applyBorder="1" applyAlignment="1">
      <alignment horizontal="center" vertical="center" wrapText="1"/>
    </xf>
    <xf numFmtId="9" fontId="3" fillId="0" borderId="25" xfId="0" applyNumberFormat="1" applyFont="1" applyBorder="1" applyAlignment="1">
      <alignment horizontal="justify" vertical="center" wrapText="1"/>
    </xf>
    <xf numFmtId="0" fontId="19" fillId="0" borderId="24" xfId="0" applyFont="1" applyBorder="1" applyAlignment="1">
      <alignment horizontal="center" vertical="center" wrapText="1"/>
    </xf>
    <xf numFmtId="0" fontId="19" fillId="0" borderId="25" xfId="0" applyFont="1" applyBorder="1" applyAlignment="1">
      <alignment horizontal="justify" vertical="center" wrapText="1"/>
    </xf>
    <xf numFmtId="9" fontId="3" fillId="0" borderId="24" xfId="0" applyNumberFormat="1" applyFont="1" applyBorder="1" applyAlignment="1">
      <alignment horizontal="justify" vertical="center" wrapText="1"/>
    </xf>
    <xf numFmtId="0" fontId="3" fillId="0" borderId="24" xfId="0" applyFont="1" applyBorder="1" applyAlignment="1">
      <alignment horizontal="justify" vertical="center" wrapText="1"/>
    </xf>
    <xf numFmtId="166" fontId="3" fillId="0" borderId="24" xfId="0" applyNumberFormat="1" applyFont="1" applyBorder="1" applyAlignment="1">
      <alignment horizontal="center" vertical="center"/>
    </xf>
    <xf numFmtId="10" fontId="0" fillId="0" borderId="24" xfId="0" applyNumberFormat="1" applyBorder="1" applyAlignment="1">
      <alignment vertical="center"/>
    </xf>
    <xf numFmtId="166" fontId="0" fillId="0" borderId="25" xfId="0" applyNumberFormat="1" applyBorder="1" applyAlignment="1">
      <alignment vertical="top" wrapText="1"/>
    </xf>
    <xf numFmtId="0" fontId="0" fillId="0" borderId="24" xfId="1" applyNumberFormat="1" applyFont="1" applyBorder="1" applyAlignment="1">
      <alignment vertical="center"/>
    </xf>
    <xf numFmtId="166" fontId="0" fillId="0" borderId="25" xfId="0" applyNumberFormat="1" applyBorder="1" applyAlignment="1">
      <alignment vertical="center" wrapText="1"/>
    </xf>
    <xf numFmtId="9" fontId="0" fillId="0" borderId="25" xfId="0" applyNumberFormat="1" applyBorder="1" applyAlignment="1">
      <alignment horizontal="left" vertical="center" wrapText="1"/>
    </xf>
    <xf numFmtId="9" fontId="0" fillId="0" borderId="25" xfId="1" applyFont="1" applyFill="1" applyBorder="1" applyAlignment="1">
      <alignment horizontal="left" vertical="center" wrapText="1"/>
    </xf>
    <xf numFmtId="1" fontId="0" fillId="0" borderId="25" xfId="0" applyNumberFormat="1" applyBorder="1" applyAlignment="1">
      <alignment horizontal="left" vertical="center" wrapText="1"/>
    </xf>
    <xf numFmtId="9" fontId="0" fillId="0" borderId="24" xfId="0" applyNumberFormat="1" applyBorder="1" applyAlignment="1">
      <alignment vertical="center"/>
    </xf>
    <xf numFmtId="1" fontId="0" fillId="0" borderId="25" xfId="0" applyNumberFormat="1" applyBorder="1" applyAlignment="1">
      <alignment vertical="center" wrapText="1"/>
    </xf>
    <xf numFmtId="0" fontId="30" fillId="3" borderId="25" xfId="0" applyFont="1" applyFill="1" applyBorder="1" applyAlignment="1">
      <alignment vertical="top" wrapText="1"/>
    </xf>
    <xf numFmtId="9" fontId="3" fillId="3" borderId="25" xfId="0" applyNumberFormat="1" applyFont="1" applyFill="1" applyBorder="1" applyAlignment="1">
      <alignment vertical="center" wrapText="1"/>
    </xf>
    <xf numFmtId="49" fontId="3" fillId="3" borderId="24" xfId="0" applyNumberFormat="1" applyFont="1" applyFill="1" applyBorder="1" applyAlignment="1">
      <alignment horizontal="justify" vertical="center" wrapText="1"/>
    </xf>
    <xf numFmtId="0" fontId="2" fillId="3" borderId="25"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3" fillId="3" borderId="25" xfId="0" applyFont="1" applyFill="1" applyBorder="1" applyAlignment="1">
      <alignment horizontal="justify" vertical="center" wrapText="1"/>
    </xf>
    <xf numFmtId="9" fontId="11" fillId="3" borderId="25" xfId="0" applyNumberFormat="1" applyFont="1" applyFill="1" applyBorder="1" applyAlignment="1">
      <alignment vertical="center" wrapText="1"/>
    </xf>
    <xf numFmtId="9" fontId="4" fillId="3" borderId="25" xfId="0" applyNumberFormat="1" applyFont="1" applyFill="1" applyBorder="1" applyAlignment="1">
      <alignment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9" fontId="4" fillId="3" borderId="5" xfId="1" applyFont="1" applyFill="1" applyBorder="1" applyAlignment="1">
      <alignment horizontal="center" vertical="center" wrapText="1"/>
    </xf>
    <xf numFmtId="10" fontId="4" fillId="0" borderId="5" xfId="0" applyNumberFormat="1" applyFont="1" applyBorder="1" applyAlignment="1">
      <alignment horizontal="center" vertical="center" wrapText="1"/>
    </xf>
    <xf numFmtId="10" fontId="4" fillId="0" borderId="5" xfId="1" applyNumberFormat="1" applyFont="1" applyFill="1" applyBorder="1" applyAlignment="1">
      <alignment horizontal="center" vertical="center" wrapText="1"/>
    </xf>
    <xf numFmtId="9" fontId="4" fillId="3" borderId="24" xfId="0" applyNumberFormat="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3" borderId="24" xfId="0" applyFont="1" applyFill="1" applyBorder="1" applyAlignment="1">
      <alignment horizontal="center" vertical="center" wrapText="1"/>
    </xf>
    <xf numFmtId="9" fontId="4" fillId="0" borderId="24"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3" borderId="5" xfId="0" applyFont="1" applyFill="1" applyBorder="1" applyAlignment="1">
      <alignment horizontal="center" vertical="center"/>
    </xf>
    <xf numFmtId="9" fontId="4" fillId="3" borderId="5" xfId="0" applyNumberFormat="1" applyFont="1" applyFill="1" applyBorder="1" applyAlignment="1">
      <alignment horizontal="center" vertical="center" wrapText="1"/>
    </xf>
    <xf numFmtId="0" fontId="4" fillId="0" borderId="5" xfId="0" applyFont="1" applyBorder="1" applyAlignment="1">
      <alignment horizontal="center" vertical="center"/>
    </xf>
    <xf numFmtId="9" fontId="4" fillId="5" borderId="25" xfId="1" applyFont="1" applyFill="1" applyBorder="1" applyAlignment="1">
      <alignment horizontal="center" vertical="center"/>
    </xf>
    <xf numFmtId="9" fontId="4" fillId="4" borderId="25" xfId="1" applyFont="1" applyFill="1" applyBorder="1" applyAlignment="1">
      <alignment horizontal="center" vertical="center"/>
    </xf>
    <xf numFmtId="9" fontId="4" fillId="5" borderId="25" xfId="1" applyFont="1" applyFill="1" applyBorder="1" applyAlignment="1">
      <alignment horizontal="center" vertical="center" wrapText="1"/>
    </xf>
    <xf numFmtId="9" fontId="4" fillId="3" borderId="25" xfId="1" applyFont="1" applyFill="1" applyBorder="1" applyAlignment="1">
      <alignment horizontal="center" vertical="center" wrapText="1"/>
    </xf>
    <xf numFmtId="9" fontId="4" fillId="7" borderId="25" xfId="1" applyFont="1" applyFill="1" applyBorder="1" applyAlignment="1">
      <alignment horizontal="center" vertical="center" wrapText="1"/>
    </xf>
    <xf numFmtId="9" fontId="4" fillId="4" borderId="25" xfId="1" applyFont="1" applyFill="1" applyBorder="1" applyAlignment="1">
      <alignment horizontal="center" vertical="center" wrapText="1"/>
    </xf>
    <xf numFmtId="9" fontId="4" fillId="8" borderId="25" xfId="1" applyFont="1" applyFill="1" applyBorder="1" applyAlignment="1">
      <alignment horizontal="center" vertical="center" wrapText="1"/>
    </xf>
    <xf numFmtId="9" fontId="4" fillId="6" borderId="25" xfId="1" applyFont="1" applyFill="1" applyBorder="1" applyAlignment="1">
      <alignment horizontal="center" vertical="center" wrapText="1"/>
    </xf>
    <xf numFmtId="9" fontId="4" fillId="7" borderId="25" xfId="1" applyFont="1" applyFill="1" applyBorder="1" applyAlignment="1">
      <alignment horizontal="center" vertical="center"/>
    </xf>
    <xf numFmtId="9" fontId="4" fillId="5" borderId="26" xfId="1"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4" fillId="5" borderId="5" xfId="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9" fontId="4" fillId="3"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9" fontId="4" fillId="3" borderId="5" xfId="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10"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10" fontId="4" fillId="3" borderId="5"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0" fontId="3" fillId="0" borderId="24" xfId="0" applyFont="1" applyBorder="1" applyAlignment="1">
      <alignment vertical="center" wrapText="1"/>
    </xf>
    <xf numFmtId="0" fontId="3" fillId="0" borderId="5" xfId="0" applyFont="1" applyBorder="1" applyAlignment="1">
      <alignment vertical="center" wrapText="1"/>
    </xf>
    <xf numFmtId="0" fontId="0" fillId="0" borderId="24" xfId="0" applyBorder="1" applyAlignment="1">
      <alignment vertical="center"/>
    </xf>
    <xf numFmtId="0" fontId="0" fillId="0" borderId="5" xfId="0" applyBorder="1" applyAlignment="1">
      <alignment vertical="center"/>
    </xf>
    <xf numFmtId="9" fontId="3" fillId="0" borderId="5" xfId="1" applyFont="1" applyBorder="1" applyAlignment="1">
      <alignment horizontal="center" vertical="center"/>
    </xf>
    <xf numFmtId="164" fontId="3" fillId="0" borderId="5" xfId="3" applyFont="1" applyBorder="1" applyAlignment="1">
      <alignment horizontal="center" vertical="center"/>
    </xf>
    <xf numFmtId="9" fontId="4" fillId="5" borderId="25" xfId="1" applyFont="1" applyFill="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Border="1" applyAlignment="1">
      <alignment horizontal="center" vertical="center" wrapText="1"/>
    </xf>
    <xf numFmtId="9" fontId="4" fillId="4" borderId="25" xfId="1" applyFont="1" applyFill="1" applyBorder="1" applyAlignment="1">
      <alignment horizontal="center"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6" fillId="16" borderId="11" xfId="0" applyFont="1" applyFill="1" applyBorder="1" applyAlignment="1">
      <alignment horizontal="center"/>
    </xf>
    <xf numFmtId="9" fontId="4" fillId="6" borderId="25" xfId="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0" fontId="4" fillId="3" borderId="5" xfId="0" applyFont="1" applyFill="1" applyBorder="1" applyAlignment="1">
      <alignment horizontal="center" vertical="center" wrapText="1"/>
    </xf>
    <xf numFmtId="9" fontId="4" fillId="7" borderId="25" xfId="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9" fontId="4" fillId="11" borderId="25" xfId="1" applyFont="1" applyFill="1" applyBorder="1" applyAlignment="1">
      <alignment horizontal="center" vertical="center" wrapText="1"/>
    </xf>
    <xf numFmtId="9" fontId="4" fillId="3" borderId="5" xfId="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9" fontId="4" fillId="8" borderId="25" xfId="1" applyFont="1" applyFill="1" applyBorder="1" applyAlignment="1">
      <alignment horizontal="center" vertical="center" wrapText="1"/>
    </xf>
    <xf numFmtId="9" fontId="4" fillId="0" borderId="5" xfId="1" applyFont="1" applyFill="1" applyBorder="1" applyAlignment="1">
      <alignment horizontal="center" vertical="center" wrapText="1"/>
    </xf>
    <xf numFmtId="10" fontId="4" fillId="0" borderId="5"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9" fontId="4" fillId="0" borderId="24" xfId="0" applyNumberFormat="1" applyFont="1" applyFill="1" applyBorder="1" applyAlignment="1">
      <alignment horizontal="center" vertical="center" wrapText="1"/>
    </xf>
    <xf numFmtId="9" fontId="4" fillId="3" borderId="24" xfId="1" applyFont="1" applyFill="1" applyBorder="1" applyAlignment="1">
      <alignment horizontal="center" vertical="center" wrapText="1"/>
    </xf>
    <xf numFmtId="0" fontId="4" fillId="0" borderId="24" xfId="0" applyFont="1" applyFill="1" applyBorder="1" applyAlignment="1">
      <alignment horizontal="center" vertical="center" wrapText="1"/>
    </xf>
    <xf numFmtId="9" fontId="4" fillId="0" borderId="24" xfId="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0" fillId="0" borderId="25" xfId="0" applyBorder="1" applyAlignment="1">
      <alignment horizontal="center" vertical="top" wrapText="1"/>
    </xf>
    <xf numFmtId="0" fontId="0" fillId="0" borderId="25" xfId="0" applyBorder="1" applyAlignment="1">
      <alignment horizontal="left" vertical="center" wrapText="1"/>
    </xf>
    <xf numFmtId="0" fontId="3" fillId="0" borderId="25" xfId="0" applyFont="1" applyBorder="1" applyAlignment="1">
      <alignment horizontal="center" vertical="center" wrapText="1"/>
    </xf>
    <xf numFmtId="10" fontId="3" fillId="3" borderId="24" xfId="0" applyNumberFormat="1" applyFont="1" applyFill="1" applyBorder="1" applyAlignment="1">
      <alignment horizontal="center" vertical="center" wrapText="1"/>
    </xf>
    <xf numFmtId="165" fontId="3" fillId="0" borderId="5" xfId="0" applyNumberFormat="1" applyFont="1" applyBorder="1" applyAlignment="1">
      <alignment horizontal="center" vertical="center" wrapText="1"/>
    </xf>
    <xf numFmtId="0" fontId="4" fillId="3" borderId="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5" xfId="0" applyFont="1" applyFill="1" applyBorder="1" applyAlignment="1">
      <alignment horizontal="center" vertical="center" wrapText="1"/>
    </xf>
    <xf numFmtId="3" fontId="0" fillId="0" borderId="5" xfId="0" applyNumberFormat="1" applyBorder="1" applyAlignment="1">
      <alignment horizontal="center" vertical="center" wrapText="1"/>
    </xf>
    <xf numFmtId="0" fontId="0" fillId="0" borderId="5" xfId="0" applyBorder="1" applyAlignment="1">
      <alignment horizontal="center" vertical="center"/>
    </xf>
    <xf numFmtId="175" fontId="0" fillId="0" borderId="5" xfId="4" applyNumberFormat="1" applyFon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0" fillId="0" borderId="25" xfId="0" applyBorder="1" applyAlignment="1">
      <alignment horizontal="center" vertical="center" wrapText="1"/>
    </xf>
    <xf numFmtId="10" fontId="0" fillId="0" borderId="25" xfId="0" applyNumberFormat="1" applyBorder="1" applyAlignment="1">
      <alignment horizontal="center" vertical="center" wrapText="1"/>
    </xf>
    <xf numFmtId="0" fontId="0" fillId="0" borderId="25" xfId="0" applyBorder="1" applyAlignment="1">
      <alignment horizontal="left" vertical="top" wrapText="1"/>
    </xf>
    <xf numFmtId="0" fontId="27" fillId="0" borderId="25" xfId="0" applyFont="1" applyBorder="1" applyAlignment="1">
      <alignment horizontal="left" vertical="top" wrapText="1"/>
    </xf>
    <xf numFmtId="1" fontId="0" fillId="0" borderId="25" xfId="0" applyNumberFormat="1" applyBorder="1" applyAlignment="1">
      <alignment horizontal="center" vertical="center" wrapText="1"/>
    </xf>
    <xf numFmtId="9" fontId="0" fillId="0" borderId="25" xfId="0" applyNumberFormat="1" applyBorder="1" applyAlignment="1">
      <alignment horizontal="left" vertical="center" wrapText="1"/>
    </xf>
    <xf numFmtId="175" fontId="0" fillId="0" borderId="5" xfId="4" applyNumberFormat="1" applyFont="1" applyBorder="1" applyAlignment="1">
      <alignment horizontal="center" vertical="center" wrapText="1"/>
    </xf>
    <xf numFmtId="175" fontId="0" fillId="0" borderId="5" xfId="4" applyNumberFormat="1" applyFont="1" applyFill="1" applyBorder="1" applyAlignment="1">
      <alignment horizontal="center" vertical="center"/>
    </xf>
    <xf numFmtId="0" fontId="0" fillId="0" borderId="24" xfId="0" applyBorder="1" applyAlignment="1">
      <alignment horizontal="center" vertical="center"/>
    </xf>
    <xf numFmtId="9" fontId="0" fillId="0" borderId="24" xfId="0" applyNumberFormat="1" applyBorder="1" applyAlignment="1">
      <alignment horizontal="center" vertical="center"/>
    </xf>
    <xf numFmtId="9" fontId="0" fillId="0" borderId="5" xfId="0" applyNumberFormat="1" applyBorder="1" applyAlignment="1">
      <alignment horizontal="center" vertical="center"/>
    </xf>
    <xf numFmtId="164" fontId="26" fillId="3" borderId="5" xfId="10" applyFont="1" applyFill="1" applyBorder="1" applyAlignment="1">
      <alignment horizontal="center" vertical="center" wrapText="1"/>
    </xf>
    <xf numFmtId="9" fontId="4" fillId="5" borderId="5" xfId="1" applyFont="1" applyFill="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9" fontId="3" fillId="0" borderId="25" xfId="0" applyNumberFormat="1" applyFont="1" applyBorder="1" applyAlignment="1">
      <alignment horizontal="center" vertical="center" wrapText="1"/>
    </xf>
    <xf numFmtId="10" fontId="0" fillId="0" borderId="24" xfId="0" applyNumberFormat="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Border="1" applyAlignment="1">
      <alignment horizontal="center" vertical="center"/>
    </xf>
    <xf numFmtId="0" fontId="24" fillId="3" borderId="24" xfId="0" applyFont="1" applyFill="1" applyBorder="1" applyAlignment="1">
      <alignment horizontal="center" vertical="center" wrapText="1"/>
    </xf>
    <xf numFmtId="3" fontId="25" fillId="0" borderId="5" xfId="9" applyNumberFormat="1" applyFont="1" applyBorder="1" applyAlignment="1">
      <alignment horizontal="center" vertical="center"/>
    </xf>
    <xf numFmtId="0" fontId="25" fillId="0" borderId="5" xfId="9" applyNumberFormat="1" applyFont="1" applyBorder="1" applyAlignment="1">
      <alignment horizontal="center" vertical="center"/>
    </xf>
    <xf numFmtId="165" fontId="12" fillId="0" borderId="5" xfId="0" applyNumberFormat="1" applyFont="1" applyBorder="1" applyAlignment="1">
      <alignment horizontal="center" vertical="center" wrapText="1"/>
    </xf>
    <xf numFmtId="166" fontId="3" fillId="0" borderId="25" xfId="0" applyNumberFormat="1" applyFont="1" applyBorder="1" applyAlignment="1">
      <alignment horizontal="center" vertical="center" wrapText="1"/>
    </xf>
    <xf numFmtId="10" fontId="3" fillId="0" borderId="25" xfId="0" applyNumberFormat="1" applyFont="1" applyBorder="1" applyAlignment="1">
      <alignment horizontal="center" vertical="center" wrapText="1"/>
    </xf>
    <xf numFmtId="1" fontId="3" fillId="0" borderId="2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165" fontId="3" fillId="0" borderId="5" xfId="0" applyNumberFormat="1" applyFont="1" applyBorder="1" applyAlignment="1">
      <alignment horizontal="center" vertical="center"/>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0" fontId="18" fillId="0" borderId="2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5" xfId="0" applyFont="1" applyBorder="1" applyAlignment="1">
      <alignment horizontal="center" vertical="center" wrapText="1"/>
    </xf>
    <xf numFmtId="9" fontId="18" fillId="0" borderId="25" xfId="0" applyNumberFormat="1" applyFont="1" applyBorder="1" applyAlignment="1">
      <alignment horizontal="center" vertical="center" wrapText="1"/>
    </xf>
    <xf numFmtId="10" fontId="3" fillId="0" borderId="24"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9" fontId="3" fillId="0" borderId="24"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24" xfId="0" applyFont="1" applyBorder="1" applyAlignment="1">
      <alignment horizontal="center" vertical="center" wrapText="1"/>
    </xf>
    <xf numFmtId="9" fontId="3" fillId="0" borderId="31" xfId="0" applyNumberFormat="1" applyFont="1" applyBorder="1" applyAlignment="1">
      <alignment horizontal="center" vertical="center"/>
    </xf>
    <xf numFmtId="0" fontId="3" fillId="0" borderId="4" xfId="0" applyFont="1" applyBorder="1" applyAlignment="1">
      <alignment horizontal="center" vertical="center"/>
    </xf>
    <xf numFmtId="0" fontId="3" fillId="0" borderId="32" xfId="0" applyFont="1" applyBorder="1" applyAlignment="1">
      <alignment horizontal="center" vertical="center"/>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0" fontId="3" fillId="0" borderId="31" xfId="0" applyFont="1" applyBorder="1" applyAlignment="1">
      <alignment horizontal="center" vertical="center"/>
    </xf>
    <xf numFmtId="170" fontId="4" fillId="3" borderId="5" xfId="1" applyNumberFormat="1" applyFont="1" applyFill="1" applyBorder="1" applyAlignment="1">
      <alignment horizontal="center" vertical="center" wrapText="1"/>
    </xf>
    <xf numFmtId="0" fontId="4" fillId="3" borderId="25" xfId="0" applyFont="1" applyFill="1" applyBorder="1" applyAlignment="1">
      <alignment horizontal="left" vertical="center" wrapText="1"/>
    </xf>
    <xf numFmtId="0" fontId="13" fillId="3" borderId="25" xfId="0" applyFont="1" applyFill="1" applyBorder="1" applyAlignment="1">
      <alignment horizontal="left" vertical="center" wrapText="1"/>
    </xf>
    <xf numFmtId="6" fontId="4" fillId="3" borderId="5" xfId="1" applyNumberFormat="1" applyFont="1" applyFill="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165" fontId="11" fillId="3" borderId="5" xfId="0" applyNumberFormat="1" applyFont="1" applyFill="1" applyBorder="1" applyAlignment="1">
      <alignment horizontal="center" vertical="center" wrapText="1"/>
    </xf>
    <xf numFmtId="9" fontId="3" fillId="0" borderId="32" xfId="0" applyNumberFormat="1" applyFont="1" applyBorder="1" applyAlignment="1">
      <alignment horizontal="center" vertical="center"/>
    </xf>
    <xf numFmtId="0" fontId="14" fillId="3" borderId="25" xfId="0" applyFont="1" applyFill="1" applyBorder="1" applyAlignment="1">
      <alignment horizontal="left" vertical="center" wrapText="1"/>
    </xf>
    <xf numFmtId="9" fontId="4" fillId="6" borderId="5" xfId="1" applyFont="1" applyFill="1" applyBorder="1" applyAlignment="1">
      <alignment horizontal="center" vertical="center" wrapText="1"/>
    </xf>
    <xf numFmtId="9" fontId="4" fillId="8" borderId="5" xfId="1" applyFont="1" applyFill="1" applyBorder="1" applyAlignment="1">
      <alignment horizontal="center" vertical="center" wrapText="1"/>
    </xf>
    <xf numFmtId="0" fontId="4" fillId="3" borderId="25" xfId="0" applyFont="1" applyFill="1" applyBorder="1" applyAlignment="1">
      <alignment vertical="center" wrapText="1"/>
    </xf>
    <xf numFmtId="9" fontId="3" fillId="0" borderId="5" xfId="0" applyNumberFormat="1" applyFont="1" applyBorder="1" applyAlignment="1">
      <alignment horizontal="center" vertical="center"/>
    </xf>
    <xf numFmtId="9" fontId="4" fillId="11" borderId="5" xfId="1" applyFont="1" applyFill="1" applyBorder="1" applyAlignment="1">
      <alignment horizontal="center" vertical="center" wrapText="1"/>
    </xf>
    <xf numFmtId="0" fontId="3" fillId="3" borderId="5" xfId="0" applyFont="1" applyFill="1" applyBorder="1" applyAlignment="1">
      <alignment horizontal="center" vertical="center"/>
    </xf>
    <xf numFmtId="169" fontId="4" fillId="3" borderId="5" xfId="0" applyNumberFormat="1" applyFont="1" applyFill="1" applyBorder="1" applyAlignment="1">
      <alignment horizontal="center" vertical="center" wrapText="1"/>
    </xf>
    <xf numFmtId="10" fontId="3" fillId="3" borderId="25" xfId="0" applyNumberFormat="1" applyFont="1" applyFill="1" applyBorder="1" applyAlignment="1">
      <alignment horizontal="left" vertical="center" wrapText="1"/>
    </xf>
    <xf numFmtId="10" fontId="4" fillId="3" borderId="25" xfId="0" applyNumberFormat="1" applyFont="1" applyFill="1" applyBorder="1" applyAlignment="1">
      <alignment horizontal="left" vertical="center" wrapText="1"/>
    </xf>
    <xf numFmtId="9" fontId="4"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xf>
    <xf numFmtId="9" fontId="4" fillId="3" borderId="25" xfId="0" applyNumberFormat="1" applyFont="1" applyFill="1" applyBorder="1" applyAlignment="1">
      <alignment horizontal="left" vertical="center" wrapText="1"/>
    </xf>
    <xf numFmtId="42" fontId="12" fillId="3" borderId="5" xfId="0" applyNumberFormat="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16" fillId="16" borderId="19" xfId="0" applyFont="1" applyFill="1" applyBorder="1" applyAlignment="1">
      <alignment horizontal="center" vertical="center"/>
    </xf>
    <xf numFmtId="0" fontId="16" fillId="16" borderId="17" xfId="0" applyFont="1" applyFill="1" applyBorder="1" applyAlignment="1">
      <alignment horizontal="center" vertical="center"/>
    </xf>
    <xf numFmtId="0" fontId="16" fillId="16" borderId="11" xfId="0" applyFont="1" applyFill="1" applyBorder="1" applyAlignment="1">
      <alignment horizontal="center" vertical="center"/>
    </xf>
    <xf numFmtId="2" fontId="18"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3" fillId="0" borderId="24" xfId="0" applyFont="1" applyBorder="1" applyAlignment="1">
      <alignment horizontal="center" vertical="center"/>
    </xf>
    <xf numFmtId="0" fontId="11" fillId="0" borderId="25" xfId="0" applyFont="1" applyBorder="1" applyAlignment="1">
      <alignment horizontal="left" vertical="center" wrapText="1"/>
    </xf>
    <xf numFmtId="1" fontId="3" fillId="3" borderId="24" xfId="0" applyNumberFormat="1" applyFont="1" applyFill="1" applyBorder="1" applyAlignment="1">
      <alignment horizontal="center" vertical="center" wrapText="1"/>
    </xf>
    <xf numFmtId="9" fontId="3" fillId="5" borderId="5" xfId="1" applyFont="1" applyFill="1" applyBorder="1" applyAlignment="1">
      <alignment horizontal="center" vertical="center" wrapText="1"/>
    </xf>
    <xf numFmtId="9" fontId="3" fillId="3" borderId="5" xfId="1" applyFont="1" applyFill="1" applyBorder="1" applyAlignment="1">
      <alignment horizontal="center" vertical="center" wrapText="1"/>
    </xf>
    <xf numFmtId="1" fontId="4" fillId="0" borderId="24" xfId="0" applyNumberFormat="1" applyFont="1" applyBorder="1" applyAlignment="1">
      <alignment horizontal="center" vertical="center" wrapText="1"/>
    </xf>
    <xf numFmtId="1" fontId="3" fillId="0" borderId="24" xfId="0" applyNumberFormat="1" applyFont="1" applyBorder="1" applyAlignment="1">
      <alignment horizontal="center" vertical="center" wrapText="1"/>
    </xf>
    <xf numFmtId="9" fontId="3" fillId="4" borderId="5" xfId="1" applyFont="1" applyFill="1" applyBorder="1" applyAlignment="1">
      <alignment horizontal="center" vertical="center" wrapText="1"/>
    </xf>
    <xf numFmtId="0" fontId="2" fillId="0" borderId="25" xfId="0" applyFont="1" applyBorder="1" applyAlignment="1">
      <alignment horizontal="left" vertical="center" wrapText="1"/>
    </xf>
    <xf numFmtId="0" fontId="2" fillId="3" borderId="25" xfId="0" applyFont="1" applyFill="1" applyBorder="1" applyAlignment="1">
      <alignment horizontal="left" vertical="center" wrapText="1"/>
    </xf>
    <xf numFmtId="0" fontId="3" fillId="0" borderId="25" xfId="0" applyFont="1" applyBorder="1" applyAlignment="1">
      <alignment horizontal="left" vertical="center" wrapText="1"/>
    </xf>
    <xf numFmtId="9" fontId="4" fillId="0" borderId="24" xfId="0" applyNumberFormat="1" applyFont="1" applyBorder="1" applyAlignment="1">
      <alignment horizontal="center" vertical="center" wrapText="1"/>
    </xf>
    <xf numFmtId="1" fontId="3" fillId="3" borderId="24" xfId="3"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1" fontId="4" fillId="3" borderId="24" xfId="3" applyNumberFormat="1" applyFont="1" applyFill="1" applyBorder="1" applyAlignment="1">
      <alignment horizontal="center" vertical="center" wrapText="1"/>
    </xf>
    <xf numFmtId="1" fontId="4" fillId="0" borderId="24" xfId="3"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10" fontId="3" fillId="3" borderId="5" xfId="0" applyNumberFormat="1" applyFont="1" applyFill="1" applyBorder="1" applyAlignment="1">
      <alignment horizontal="center" vertical="center" wrapText="1"/>
    </xf>
    <xf numFmtId="0" fontId="4" fillId="0" borderId="24" xfId="0" applyFont="1" applyBorder="1" applyAlignment="1">
      <alignment horizontal="center" vertical="center" wrapText="1"/>
    </xf>
    <xf numFmtId="0" fontId="11" fillId="3" borderId="25" xfId="0" applyFont="1" applyFill="1" applyBorder="1" applyAlignment="1">
      <alignment horizontal="left" vertical="center" wrapText="1"/>
    </xf>
    <xf numFmtId="9" fontId="3" fillId="3" borderId="24" xfId="3" applyNumberFormat="1" applyFont="1" applyFill="1" applyBorder="1" applyAlignment="1">
      <alignment horizontal="center" vertical="center" wrapText="1"/>
    </xf>
    <xf numFmtId="0" fontId="3" fillId="3" borderId="24" xfId="3"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4" fillId="0" borderId="24" xfId="3" applyNumberFormat="1" applyFont="1" applyFill="1" applyBorder="1" applyAlignment="1">
      <alignment horizontal="center" vertical="center" wrapText="1"/>
    </xf>
    <xf numFmtId="0" fontId="4" fillId="0" borderId="24" xfId="3" applyNumberFormat="1" applyFont="1" applyFill="1" applyBorder="1" applyAlignment="1">
      <alignment horizontal="center" vertical="center" wrapText="1"/>
    </xf>
    <xf numFmtId="9" fontId="3" fillId="3" borderId="24"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0" fontId="3" fillId="0" borderId="25" xfId="0" applyFont="1" applyBorder="1" applyAlignment="1">
      <alignment vertical="center" wrapText="1"/>
    </xf>
    <xf numFmtId="10" fontId="3" fillId="3" borderId="5" xfId="1" applyNumberFormat="1" applyFont="1" applyFill="1" applyBorder="1" applyAlignment="1">
      <alignment horizontal="center" vertical="center" wrapText="1"/>
    </xf>
    <xf numFmtId="10" fontId="4" fillId="0" borderId="24" xfId="0" applyNumberFormat="1" applyFont="1" applyBorder="1" applyAlignment="1">
      <alignment horizontal="center" vertical="center" wrapText="1"/>
    </xf>
    <xf numFmtId="9" fontId="3" fillId="3" borderId="24"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9" fontId="4" fillId="3" borderId="24" xfId="0" applyNumberFormat="1" applyFont="1" applyFill="1" applyBorder="1" applyAlignment="1">
      <alignment horizontal="center" vertical="center" wrapText="1"/>
    </xf>
    <xf numFmtId="9" fontId="3" fillId="3" borderId="25" xfId="0" applyNumberFormat="1" applyFont="1" applyFill="1" applyBorder="1" applyAlignment="1">
      <alignment horizontal="left" vertical="center" wrapText="1"/>
    </xf>
    <xf numFmtId="171" fontId="4" fillId="3" borderId="24" xfId="3" applyNumberFormat="1" applyFont="1" applyFill="1" applyBorder="1" applyAlignment="1">
      <alignment vertical="center" wrapText="1"/>
    </xf>
    <xf numFmtId="169" fontId="3" fillId="3" borderId="5" xfId="0" applyNumberFormat="1" applyFont="1" applyFill="1" applyBorder="1" applyAlignment="1">
      <alignment horizontal="center" vertical="center" wrapText="1"/>
    </xf>
    <xf numFmtId="10" fontId="2" fillId="3" borderId="25" xfId="0" applyNumberFormat="1" applyFont="1" applyFill="1" applyBorder="1" applyAlignment="1">
      <alignment horizontal="left" vertical="center" wrapText="1"/>
    </xf>
    <xf numFmtId="10" fontId="4" fillId="3" borderId="24" xfId="0" applyNumberFormat="1" applyFont="1" applyFill="1" applyBorder="1" applyAlignment="1">
      <alignment horizontal="center" vertical="center" wrapText="1"/>
    </xf>
    <xf numFmtId="10" fontId="11" fillId="3" borderId="25" xfId="0" applyNumberFormat="1" applyFont="1" applyFill="1" applyBorder="1" applyAlignment="1">
      <alignment horizontal="left" vertical="center" wrapText="1"/>
    </xf>
    <xf numFmtId="0" fontId="4" fillId="3" borderId="24" xfId="0" applyFont="1" applyFill="1" applyBorder="1" applyAlignment="1">
      <alignment horizontal="center" vertical="center" wrapText="1"/>
    </xf>
    <xf numFmtId="10" fontId="3" fillId="3" borderId="24" xfId="1" applyNumberFormat="1" applyFont="1" applyFill="1" applyBorder="1" applyAlignment="1">
      <alignment horizontal="center" vertical="center" wrapText="1"/>
    </xf>
    <xf numFmtId="10" fontId="4" fillId="3" borderId="24" xfId="1"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5" fontId="0" fillId="0" borderId="5" xfId="4" applyNumberFormat="1" applyFont="1" applyFill="1" applyBorder="1" applyAlignment="1">
      <alignment horizontal="center" vertical="center" wrapText="1"/>
    </xf>
    <xf numFmtId="9" fontId="3" fillId="3" borderId="25" xfId="0" applyNumberFormat="1" applyFont="1" applyFill="1" applyBorder="1" applyAlignment="1">
      <alignment horizontal="center" vertical="center" wrapText="1"/>
    </xf>
    <xf numFmtId="3" fontId="23" fillId="3" borderId="5" xfId="0" applyNumberFormat="1" applyFont="1" applyFill="1" applyBorder="1" applyAlignment="1">
      <alignment horizontal="center" vertical="center" wrapText="1"/>
    </xf>
    <xf numFmtId="10" fontId="0" fillId="3" borderId="25" xfId="0" applyNumberFormat="1" applyFill="1" applyBorder="1" applyAlignment="1">
      <alignment horizontal="center" vertical="center" wrapText="1"/>
    </xf>
    <xf numFmtId="0" fontId="30" fillId="3" borderId="25" xfId="0" applyFont="1" applyFill="1" applyBorder="1" applyAlignment="1">
      <alignment horizontal="center" vertical="top" wrapText="1"/>
    </xf>
    <xf numFmtId="9" fontId="3" fillId="0" borderId="24"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9" fontId="3" fillId="0" borderId="24"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24" xfId="0" applyNumberFormat="1" applyFont="1" applyBorder="1" applyAlignment="1">
      <alignment horizontal="center" vertical="center"/>
    </xf>
    <xf numFmtId="1" fontId="3" fillId="0" borderId="5" xfId="0" applyNumberFormat="1" applyFont="1" applyBorder="1" applyAlignment="1">
      <alignment horizontal="center" vertical="center"/>
    </xf>
    <xf numFmtId="10" fontId="3" fillId="0" borderId="24" xfId="0" applyNumberFormat="1" applyFont="1" applyBorder="1" applyAlignment="1">
      <alignment horizontal="center" vertical="center"/>
    </xf>
    <xf numFmtId="10" fontId="3" fillId="0" borderId="5" xfId="0" applyNumberFormat="1" applyFont="1" applyBorder="1" applyAlignment="1">
      <alignment horizontal="center" vertical="center"/>
    </xf>
    <xf numFmtId="9" fontId="4" fillId="0" borderId="25"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18" fillId="0" borderId="25" xfId="0" applyFont="1" applyBorder="1" applyAlignment="1">
      <alignment horizontal="justify" vertical="center" wrapText="1"/>
    </xf>
    <xf numFmtId="9" fontId="18" fillId="0" borderId="25" xfId="0" applyNumberFormat="1" applyFont="1" applyBorder="1" applyAlignment="1">
      <alignment horizontal="justify" vertical="center" wrapText="1"/>
    </xf>
    <xf numFmtId="164" fontId="18"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0" fontId="4" fillId="3" borderId="5" xfId="2"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4" fillId="3" borderId="25"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0" borderId="5" xfId="0" applyFont="1" applyFill="1" applyBorder="1" applyAlignment="1">
      <alignment horizontal="center" vertical="center"/>
    </xf>
    <xf numFmtId="0" fontId="11" fillId="0" borderId="2"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1" fillId="0" borderId="4"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4" fillId="0" borderId="1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3" borderId="5" xfId="0" applyFont="1" applyFill="1" applyBorder="1" applyAlignment="1">
      <alignment horizontal="center" vertical="center"/>
    </xf>
    <xf numFmtId="9" fontId="4" fillId="3"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textRotation="90" wrapText="1"/>
    </xf>
    <xf numFmtId="166" fontId="3" fillId="0" borderId="31" xfId="1" applyNumberFormat="1" applyFont="1" applyBorder="1" applyAlignment="1">
      <alignment horizontal="center" vertical="center"/>
    </xf>
    <xf numFmtId="166" fontId="3" fillId="0" borderId="32" xfId="1" applyNumberFormat="1" applyFont="1" applyBorder="1" applyAlignment="1">
      <alignment horizontal="center" vertical="center"/>
    </xf>
    <xf numFmtId="10" fontId="4" fillId="3" borderId="31" xfId="0" applyNumberFormat="1" applyFont="1" applyFill="1" applyBorder="1" applyAlignment="1">
      <alignment horizontal="center" vertical="center" wrapText="1"/>
    </xf>
    <xf numFmtId="10" fontId="4" fillId="3" borderId="32"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6" fillId="17" borderId="19" xfId="0" applyFont="1" applyFill="1" applyBorder="1" applyAlignment="1">
      <alignment horizontal="center"/>
    </xf>
    <xf numFmtId="0" fontId="16" fillId="17" borderId="17" xfId="0" applyFont="1" applyFill="1" applyBorder="1" applyAlignment="1">
      <alignment horizontal="center"/>
    </xf>
    <xf numFmtId="0" fontId="16" fillId="17" borderId="11" xfId="0" applyFont="1" applyFill="1" applyBorder="1" applyAlignment="1">
      <alignment horizontal="center"/>
    </xf>
    <xf numFmtId="0" fontId="11" fillId="17" borderId="8" xfId="0" applyFont="1" applyFill="1" applyBorder="1" applyAlignment="1">
      <alignment horizontal="center" vertical="center" wrapText="1"/>
    </xf>
    <xf numFmtId="9" fontId="11" fillId="17" borderId="8" xfId="1" applyFont="1" applyFill="1" applyBorder="1" applyAlignment="1">
      <alignment horizontal="center" vertical="center" wrapText="1"/>
    </xf>
    <xf numFmtId="165" fontId="11" fillId="17" borderId="8" xfId="0" applyNumberFormat="1" applyFont="1" applyFill="1" applyBorder="1" applyAlignment="1">
      <alignment horizontal="center" vertical="center" wrapText="1"/>
    </xf>
    <xf numFmtId="0" fontId="11" fillId="17" borderId="13" xfId="0" applyFont="1" applyFill="1" applyBorder="1" applyAlignment="1">
      <alignment horizontal="center" vertical="center" wrapText="1"/>
    </xf>
    <xf numFmtId="9" fontId="11" fillId="17" borderId="13" xfId="1" applyFont="1" applyFill="1" applyBorder="1" applyAlignment="1">
      <alignment horizontal="center" vertical="center" wrapText="1"/>
    </xf>
    <xf numFmtId="165" fontId="11" fillId="17" borderId="13" xfId="0" applyNumberFormat="1" applyFont="1" applyFill="1" applyBorder="1" applyAlignment="1">
      <alignment horizontal="center" vertical="center" wrapText="1"/>
    </xf>
  </cellXfs>
  <cellStyles count="11">
    <cellStyle name="Millares" xfId="3" builtinId="3"/>
    <cellStyle name="Millares 2" xfId="8" xr:uid="{C4E050A7-566D-4BA8-8577-5C5483FE0C9F}"/>
    <cellStyle name="Millares 2 2" xfId="10" xr:uid="{61DFC214-CCD0-4D89-A787-EB7E953FBDF6}"/>
    <cellStyle name="Millares 3" xfId="6" xr:uid="{9ACD59F6-831B-4C68-AB95-200E5F82CBB3}"/>
    <cellStyle name="Moneda" xfId="4" builtinId="4"/>
    <cellStyle name="Moneda [0]" xfId="5" builtinId="7"/>
    <cellStyle name="Moneda [0] 2 2" xfId="7" xr:uid="{8911C01E-A1BD-4B24-BECD-925A1C45C911}"/>
    <cellStyle name="Normal" xfId="0" builtinId="0"/>
    <cellStyle name="Normal 2" xfId="2" xr:uid="{00000000-0005-0000-0000-000003000000}"/>
    <cellStyle name="Normal 2 2 2" xfId="9" xr:uid="{624153BB-B9B4-4078-9296-6D42ED6B8E3B}"/>
    <cellStyle name="Porcentaje" xfId="1" builtinId="5"/>
  </cellStyles>
  <dxfs count="55">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FFCC"/>
      <color rgb="FF008000"/>
      <color rgb="FFFF6600"/>
      <color rgb="FF669900"/>
      <color rgb="FFFFCCCC"/>
      <color rgb="FFFF99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-Segundo Trimestre 2022</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4CB-4AC8-B12D-03CAC909466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4CB-4AC8-B12D-03CAC909466D}"/>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4CB-4AC8-B12D-03CAC909466D}"/>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64CB-4AC8-B12D-03CAC909466D}"/>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64CB-4AC8-B12D-03CAC9094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'2022'!$A$3:$A$7</c:f>
              <c:strCache>
                <c:ptCount val="5"/>
                <c:pt idx="0">
                  <c:v>CRÍTICO</c:v>
                </c:pt>
                <c:pt idx="1">
                  <c:v>BAJO</c:v>
                </c:pt>
                <c:pt idx="2">
                  <c:v>MEDIO</c:v>
                </c:pt>
                <c:pt idx="3">
                  <c:v>SATISFACTORIO</c:v>
                </c:pt>
                <c:pt idx="4">
                  <c:v>SOBRESALIENTE</c:v>
                </c:pt>
              </c:strCache>
            </c:strRef>
          </c:cat>
          <c:val>
            <c:numRef>
              <c:f>'2022'!$B$3:$B$7</c:f>
              <c:numCache>
                <c:formatCode>General</c:formatCode>
                <c:ptCount val="5"/>
                <c:pt idx="0">
                  <c:v>6</c:v>
                </c:pt>
                <c:pt idx="1">
                  <c:v>6</c:v>
                </c:pt>
                <c:pt idx="2">
                  <c:v>0</c:v>
                </c:pt>
                <c:pt idx="3">
                  <c:v>6</c:v>
                </c:pt>
                <c:pt idx="4">
                  <c:v>43</c:v>
                </c:pt>
              </c:numCache>
            </c:numRef>
          </c:val>
          <c:extLst>
            <c:ext xmlns:c16="http://schemas.microsoft.com/office/drawing/2014/chart" uri="{C3380CC4-5D6E-409C-BE32-E72D297353CC}">
              <c16:uniqueId val="{0000000A-64CB-4AC8-B12D-03CAC9094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'Avance Total'!$B$46</c:f>
              <c:strCache>
                <c:ptCount val="1"/>
                <c:pt idx="0">
                  <c:v>GENERACIÓN DEL CONOCIMIENTO</c:v>
                </c:pt>
              </c:strCache>
            </c:strRef>
          </c:tx>
          <c:spPr>
            <a:solidFill>
              <a:srgbClr val="00B05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B99B-47FE-B764-EACEE64504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9B-47FE-B764-EACEE64504A1}"/>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B99B-47FE-B764-EACEE64504A1}"/>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B99B-47FE-B764-EACEE64504A1}"/>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B99B-47FE-B764-EACEE64504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Total'!$C$45:$G$45</c:f>
              <c:strCache>
                <c:ptCount val="5"/>
                <c:pt idx="0">
                  <c:v>CRITICO</c:v>
                </c:pt>
                <c:pt idx="1">
                  <c:v>BAJO</c:v>
                </c:pt>
                <c:pt idx="2">
                  <c:v>MEDIO</c:v>
                </c:pt>
                <c:pt idx="3">
                  <c:v>SATISFACTORIO</c:v>
                </c:pt>
                <c:pt idx="4">
                  <c:v>SOBRESALIENTE</c:v>
                </c:pt>
              </c:strCache>
            </c:strRef>
          </c:cat>
          <c:val>
            <c:numRef>
              <c:f>'Avance Total'!$C$46:$G$46</c:f>
              <c:numCache>
                <c:formatCode>General</c:formatCode>
                <c:ptCount val="5"/>
                <c:pt idx="4">
                  <c:v>4</c:v>
                </c:pt>
              </c:numCache>
            </c:numRef>
          </c:val>
          <c:extLst>
            <c:ext xmlns:c16="http://schemas.microsoft.com/office/drawing/2014/chart" uri="{C3380CC4-5D6E-409C-BE32-E72D297353CC}">
              <c16:uniqueId val="{0000000A-B99B-47FE-B764-EACEE64504A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'Avance Total'!$B$50</c:f>
              <c:strCache>
                <c:ptCount val="1"/>
                <c:pt idx="0">
                  <c:v>SEGUIMIENTO, MONITOREO Y EVALUACIÓN</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7630-40D4-90BC-5A146C2DCE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30-40D4-90BC-5A146C2DCEC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630-40D4-90BC-5A146C2DCEC0}"/>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7630-40D4-90BC-5A146C2DCEC0}"/>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7630-40D4-90BC-5A146C2DCEC0}"/>
              </c:ext>
            </c:extLst>
          </c:dPt>
          <c:dLbls>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630-40D4-90BC-5A146C2DCE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Total'!$C$49:$G$49</c:f>
              <c:strCache>
                <c:ptCount val="5"/>
                <c:pt idx="0">
                  <c:v>CRITICO</c:v>
                </c:pt>
                <c:pt idx="1">
                  <c:v>BAJO</c:v>
                </c:pt>
                <c:pt idx="2">
                  <c:v>MEDIO</c:v>
                </c:pt>
                <c:pt idx="3">
                  <c:v>SATISFACTORIO</c:v>
                </c:pt>
                <c:pt idx="4">
                  <c:v>SOBRESALIENTE</c:v>
                </c:pt>
              </c:strCache>
            </c:strRef>
          </c:cat>
          <c:val>
            <c:numRef>
              <c:f>'Avance Total'!$C$50:$G$50</c:f>
              <c:numCache>
                <c:formatCode>General</c:formatCode>
                <c:ptCount val="5"/>
                <c:pt idx="4">
                  <c:v>3</c:v>
                </c:pt>
              </c:numCache>
            </c:numRef>
          </c:val>
          <c:extLst>
            <c:ext xmlns:c16="http://schemas.microsoft.com/office/drawing/2014/chart" uri="{C3380CC4-5D6E-409C-BE32-E72D297353CC}">
              <c16:uniqueId val="{0000000A-7630-40D4-90BC-5A146C2DCE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'Avance Total'!$B$42</c:f>
              <c:strCache>
                <c:ptCount val="1"/>
                <c:pt idx="0">
                  <c:v>ATENCIÓN INTEGRAL</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317B-446B-9896-50E4092F5FD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7B-446B-9896-50E4092F5FD1}"/>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317B-446B-9896-50E4092F5FD1}"/>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317B-446B-9896-50E4092F5FD1}"/>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317B-446B-9896-50E4092F5F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'Avance Total'!$C$41:$G$41</c:f>
              <c:strCache>
                <c:ptCount val="5"/>
                <c:pt idx="0">
                  <c:v>CRITICO</c:v>
                </c:pt>
                <c:pt idx="1">
                  <c:v>BAJO</c:v>
                </c:pt>
                <c:pt idx="2">
                  <c:v>MEDIO</c:v>
                </c:pt>
                <c:pt idx="3">
                  <c:v>SATISFACTORIO</c:v>
                </c:pt>
                <c:pt idx="4">
                  <c:v>SOBRESALIENTE</c:v>
                </c:pt>
              </c:strCache>
            </c:strRef>
          </c:cat>
          <c:val>
            <c:numRef>
              <c:f>'Avance Total'!$C$42:$G$42</c:f>
              <c:numCache>
                <c:formatCode>General</c:formatCode>
                <c:ptCount val="5"/>
                <c:pt idx="0">
                  <c:v>3</c:v>
                </c:pt>
                <c:pt idx="1">
                  <c:v>6</c:v>
                </c:pt>
                <c:pt idx="2">
                  <c:v>1</c:v>
                </c:pt>
                <c:pt idx="3">
                  <c:v>6</c:v>
                </c:pt>
                <c:pt idx="4">
                  <c:v>28</c:v>
                </c:pt>
              </c:numCache>
            </c:numRef>
          </c:val>
          <c:extLst>
            <c:ext xmlns:c16="http://schemas.microsoft.com/office/drawing/2014/chart" uri="{C3380CC4-5D6E-409C-BE32-E72D297353CC}">
              <c16:uniqueId val="{0000000A-317B-446B-9896-50E4092F5FD1}"/>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PARTICIPACIÓN Y MOVILIZACIÓN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spPr>
            <a:ln>
              <a:solidFill>
                <a:srgbClr val="FF0000"/>
              </a:solidFill>
            </a:ln>
          </c:spPr>
          <c:dPt>
            <c:idx val="0"/>
            <c:bubble3D val="0"/>
            <c:spPr>
              <a:solidFill>
                <a:srgbClr val="FF0000"/>
              </a:solidFill>
              <a:ln w="19050">
                <a:solidFill>
                  <a:srgbClr val="FF0000"/>
                </a:solidFill>
              </a:ln>
              <a:effectLst/>
            </c:spPr>
            <c:extLst>
              <c:ext xmlns:c16="http://schemas.microsoft.com/office/drawing/2014/chart" uri="{C3380CC4-5D6E-409C-BE32-E72D297353CC}">
                <c16:uniqueId val="{00000001-6AD9-4DF4-BA05-5242A902A3D2}"/>
              </c:ext>
            </c:extLst>
          </c:dPt>
          <c:dPt>
            <c:idx val="1"/>
            <c:bubble3D val="0"/>
            <c:spPr>
              <a:solidFill>
                <a:schemeClr val="accent2"/>
              </a:solidFill>
              <a:ln w="19050">
                <a:solidFill>
                  <a:srgbClr val="FF0000"/>
                </a:solidFill>
              </a:ln>
              <a:effectLst/>
            </c:spPr>
            <c:extLst>
              <c:ext xmlns:c16="http://schemas.microsoft.com/office/drawing/2014/chart" uri="{C3380CC4-5D6E-409C-BE32-E72D297353CC}">
                <c16:uniqueId val="{00000003-6AD9-4DF4-BA05-5242A902A3D2}"/>
              </c:ext>
            </c:extLst>
          </c:dPt>
          <c:dPt>
            <c:idx val="2"/>
            <c:bubble3D val="0"/>
            <c:spPr>
              <a:solidFill>
                <a:srgbClr val="FFFF00"/>
              </a:solidFill>
              <a:ln w="19050">
                <a:solidFill>
                  <a:srgbClr val="FF0000"/>
                </a:solidFill>
              </a:ln>
              <a:effectLst/>
            </c:spPr>
            <c:extLst>
              <c:ext xmlns:c16="http://schemas.microsoft.com/office/drawing/2014/chart" uri="{C3380CC4-5D6E-409C-BE32-E72D297353CC}">
                <c16:uniqueId val="{00000005-6AD9-4DF4-BA05-5242A902A3D2}"/>
              </c:ext>
            </c:extLst>
          </c:dPt>
          <c:dPt>
            <c:idx val="3"/>
            <c:bubble3D val="0"/>
            <c:spPr>
              <a:solidFill>
                <a:schemeClr val="accent4"/>
              </a:solidFill>
              <a:ln w="19050">
                <a:solidFill>
                  <a:srgbClr val="FF0000"/>
                </a:solidFill>
              </a:ln>
              <a:effectLst/>
            </c:spPr>
            <c:extLst>
              <c:ext xmlns:c16="http://schemas.microsoft.com/office/drawing/2014/chart" uri="{C3380CC4-5D6E-409C-BE32-E72D297353CC}">
                <c16:uniqueId val="{00000007-6AD9-4DF4-BA05-5242A902A3D2}"/>
              </c:ext>
            </c:extLst>
          </c:dPt>
          <c:dPt>
            <c:idx val="4"/>
            <c:bubble3D val="0"/>
            <c:spPr>
              <a:solidFill>
                <a:srgbClr val="00B050"/>
              </a:solidFill>
              <a:ln w="19050">
                <a:solidFill>
                  <a:srgbClr val="FF0000"/>
                </a:solidFill>
              </a:ln>
              <a:effectLst/>
            </c:spPr>
            <c:extLst>
              <c:ext xmlns:c16="http://schemas.microsoft.com/office/drawing/2014/chart" uri="{C3380CC4-5D6E-409C-BE32-E72D297353CC}">
                <c16:uniqueId val="{00000009-6AD9-4DF4-BA05-5242A902A3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'Avance Total'!$C$53:$G$53</c:f>
              <c:strCache>
                <c:ptCount val="5"/>
                <c:pt idx="0">
                  <c:v>CRITICO</c:v>
                </c:pt>
                <c:pt idx="1">
                  <c:v>BAJO</c:v>
                </c:pt>
                <c:pt idx="2">
                  <c:v>MEDIO</c:v>
                </c:pt>
                <c:pt idx="3">
                  <c:v>SATISFACTORIO</c:v>
                </c:pt>
                <c:pt idx="4">
                  <c:v>SOBRESALIENTE</c:v>
                </c:pt>
              </c:strCache>
            </c:strRef>
          </c:cat>
          <c:val>
            <c:numRef>
              <c:f>'Avance Total'!$C$54:$G$54</c:f>
              <c:numCache>
                <c:formatCode>General</c:formatCode>
                <c:ptCount val="5"/>
                <c:pt idx="0">
                  <c:v>1</c:v>
                </c:pt>
                <c:pt idx="4">
                  <c:v>3</c:v>
                </c:pt>
              </c:numCache>
            </c:numRef>
          </c:val>
          <c:extLst>
            <c:ext xmlns:c16="http://schemas.microsoft.com/office/drawing/2014/chart" uri="{C3380CC4-5D6E-409C-BE32-E72D297353CC}">
              <c16:uniqueId val="{0000000A-6AD9-4DF4-BA05-5242A902A3D2}"/>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'2022'!$B$38</c:f>
              <c:strCache>
                <c:ptCount val="1"/>
                <c:pt idx="0">
                  <c:v>ARQUITECTURA INSTITUCIONAL</c:v>
                </c:pt>
              </c:strCache>
            </c:strRef>
          </c:tx>
          <c:spPr>
            <a:solidFill>
              <a:srgbClr val="FF000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A955-4880-B02F-BEEAFB8401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23-41A6-9454-8D6668FC3E4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0023-41A6-9454-8D6668FC3E4F}"/>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0023-41A6-9454-8D6668FC3E4F}"/>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0023-41A6-9454-8D6668FC3E4F}"/>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955-4880-B02F-BEEAFB8401B9}"/>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23-41A6-9454-8D6668FC3E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'2022'!$C$37:$G$37</c:f>
              <c:strCache>
                <c:ptCount val="5"/>
                <c:pt idx="0">
                  <c:v>CRITICO</c:v>
                </c:pt>
                <c:pt idx="1">
                  <c:v>BAJO</c:v>
                </c:pt>
                <c:pt idx="2">
                  <c:v>MEDIO</c:v>
                </c:pt>
                <c:pt idx="3">
                  <c:v>SATISFACTORIO</c:v>
                </c:pt>
                <c:pt idx="4">
                  <c:v>SOBRESALIENTE</c:v>
                </c:pt>
              </c:strCache>
            </c:strRef>
          </c:cat>
          <c:val>
            <c:numRef>
              <c:f>'2022'!$C$38:$G$38</c:f>
              <c:numCache>
                <c:formatCode>General</c:formatCode>
                <c:ptCount val="5"/>
                <c:pt idx="0">
                  <c:v>1</c:v>
                </c:pt>
                <c:pt idx="4">
                  <c:v>5</c:v>
                </c:pt>
              </c:numCache>
            </c:numRef>
          </c:val>
          <c:extLst>
            <c:ext xmlns:c16="http://schemas.microsoft.com/office/drawing/2014/chart" uri="{C3380CC4-5D6E-409C-BE32-E72D297353CC}">
              <c16:uniqueId val="{00000000-0023-41A6-9454-8D6668FC3E4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'2022'!$B$46</c:f>
              <c:strCache>
                <c:ptCount val="1"/>
                <c:pt idx="0">
                  <c:v>GENERACIÓN DEL CONOCIMIENTO</c:v>
                </c:pt>
              </c:strCache>
            </c:strRef>
          </c:tx>
          <c:spPr>
            <a:solidFill>
              <a:srgbClr val="00B05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2-C116-414C-A475-D042BA6477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16-414C-A475-D042BA6477B9}"/>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C116-414C-A475-D042BA6477B9}"/>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C116-414C-A475-D042BA6477B9}"/>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B0D3-4F94-9BBB-661EFDB3FE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'2022'!$C$45:$G$45</c:f>
              <c:strCache>
                <c:ptCount val="5"/>
                <c:pt idx="0">
                  <c:v>CRITICO</c:v>
                </c:pt>
                <c:pt idx="1">
                  <c:v>BAJO</c:v>
                </c:pt>
                <c:pt idx="2">
                  <c:v>MEDIO</c:v>
                </c:pt>
                <c:pt idx="3">
                  <c:v>SATISFACTORIO</c:v>
                </c:pt>
                <c:pt idx="4">
                  <c:v>SOBRESALIENTE</c:v>
                </c:pt>
              </c:strCache>
            </c:strRef>
          </c:cat>
          <c:val>
            <c:numRef>
              <c:f>'2022'!$C$46:$G$46</c:f>
              <c:numCache>
                <c:formatCode>General</c:formatCode>
                <c:ptCount val="5"/>
                <c:pt idx="4">
                  <c:v>4</c:v>
                </c:pt>
              </c:numCache>
            </c:numRef>
          </c:val>
          <c:extLst>
            <c:ext xmlns:c16="http://schemas.microsoft.com/office/drawing/2014/chart" uri="{C3380CC4-5D6E-409C-BE32-E72D297353CC}">
              <c16:uniqueId val="{00000000-C116-414C-A475-D042BA6477B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'2022'!$B$50</c:f>
              <c:strCache>
                <c:ptCount val="1"/>
                <c:pt idx="0">
                  <c:v>SEGUIMIENTO, MONITOREO Y EVALUACIÓN</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DFE3-411C-A74A-F9EDB3E69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A9-4C4B-9443-78F18CBABA88}"/>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DFE3-411C-A74A-F9EDB3E69E6C}"/>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DFE3-411C-A74A-F9EDB3E69E6C}"/>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DFE3-411C-A74A-F9EDB3E69E6C}"/>
              </c:ext>
            </c:extLst>
          </c:dPt>
          <c:dLbls>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E3-411C-A74A-F9EDB3E69E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'2022'!$C$49:$G$49</c:f>
              <c:strCache>
                <c:ptCount val="5"/>
                <c:pt idx="0">
                  <c:v>CRITICO</c:v>
                </c:pt>
                <c:pt idx="1">
                  <c:v>BAJO</c:v>
                </c:pt>
                <c:pt idx="2">
                  <c:v>MEDIO</c:v>
                </c:pt>
                <c:pt idx="3">
                  <c:v>SATISFACTORIO</c:v>
                </c:pt>
                <c:pt idx="4">
                  <c:v>SOBRESALIENTE</c:v>
                </c:pt>
              </c:strCache>
            </c:strRef>
          </c:cat>
          <c:val>
            <c:numRef>
              <c:f>'2022'!$C$50:$G$50</c:f>
              <c:numCache>
                <c:formatCode>General</c:formatCode>
                <c:ptCount val="5"/>
                <c:pt idx="4">
                  <c:v>3</c:v>
                </c:pt>
              </c:numCache>
            </c:numRef>
          </c:val>
          <c:extLst>
            <c:ext xmlns:c16="http://schemas.microsoft.com/office/drawing/2014/chart" uri="{C3380CC4-5D6E-409C-BE32-E72D297353CC}">
              <c16:uniqueId val="{00000000-DFE3-411C-A74A-F9EDB3E69E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'2022'!$B$42</c:f>
              <c:strCache>
                <c:ptCount val="1"/>
                <c:pt idx="0">
                  <c:v>ATENCIÓN INTEGRAL</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5-925F-4D80-A2BC-3E008C5915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61-4238-8D40-918296467D8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925F-4D80-A2BC-3E008C59151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3-925F-4D80-A2BC-3E008C5915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925F-4D80-A2BC-3E008C5915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'2022'!$C$41:$G$41</c:f>
              <c:strCache>
                <c:ptCount val="5"/>
                <c:pt idx="0">
                  <c:v>CRITICO</c:v>
                </c:pt>
                <c:pt idx="1">
                  <c:v>BAJO</c:v>
                </c:pt>
                <c:pt idx="2">
                  <c:v>MEDIO</c:v>
                </c:pt>
                <c:pt idx="3">
                  <c:v>SATISFACTORIO</c:v>
                </c:pt>
                <c:pt idx="4">
                  <c:v>SOBRESALIENTE</c:v>
                </c:pt>
              </c:strCache>
            </c:strRef>
          </c:cat>
          <c:val>
            <c:numRef>
              <c:f>'2022'!$C$42:$G$42</c:f>
              <c:numCache>
                <c:formatCode>General</c:formatCode>
                <c:ptCount val="5"/>
                <c:pt idx="0">
                  <c:v>3</c:v>
                </c:pt>
                <c:pt idx="1">
                  <c:v>6</c:v>
                </c:pt>
                <c:pt idx="2">
                  <c:v>1</c:v>
                </c:pt>
                <c:pt idx="3">
                  <c:v>6</c:v>
                </c:pt>
                <c:pt idx="4">
                  <c:v>28</c:v>
                </c:pt>
              </c:numCache>
            </c:numRef>
          </c:val>
          <c:extLst>
            <c:ext xmlns:c16="http://schemas.microsoft.com/office/drawing/2014/chart" uri="{C3380CC4-5D6E-409C-BE32-E72D297353CC}">
              <c16:uniqueId val="{00000000-925F-4D80-A2BC-3E008C59151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PARTICIPACIÓN Y MOVILIZACIÓN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spPr>
            <a:ln>
              <a:solidFill>
                <a:srgbClr val="FF0000"/>
              </a:solidFill>
            </a:ln>
          </c:spPr>
          <c:dPt>
            <c:idx val="0"/>
            <c:bubble3D val="0"/>
            <c:spPr>
              <a:solidFill>
                <a:srgbClr val="FF0000"/>
              </a:solidFill>
              <a:ln w="19050">
                <a:solidFill>
                  <a:srgbClr val="FF0000"/>
                </a:solidFill>
              </a:ln>
              <a:effectLst/>
            </c:spPr>
            <c:extLst>
              <c:ext xmlns:c16="http://schemas.microsoft.com/office/drawing/2014/chart" uri="{C3380CC4-5D6E-409C-BE32-E72D297353CC}">
                <c16:uniqueId val="{00000001-822D-400D-9A89-B6D3193C9ABF}"/>
              </c:ext>
            </c:extLst>
          </c:dPt>
          <c:dPt>
            <c:idx val="1"/>
            <c:bubble3D val="0"/>
            <c:spPr>
              <a:solidFill>
                <a:schemeClr val="accent2"/>
              </a:solidFill>
              <a:ln w="19050">
                <a:solidFill>
                  <a:srgbClr val="FF0000"/>
                </a:solidFill>
              </a:ln>
              <a:effectLst/>
            </c:spPr>
            <c:extLst>
              <c:ext xmlns:c16="http://schemas.microsoft.com/office/drawing/2014/chart" uri="{C3380CC4-5D6E-409C-BE32-E72D297353CC}">
                <c16:uniqueId val="{00000003-86E8-46A8-8257-4E1786674199}"/>
              </c:ext>
            </c:extLst>
          </c:dPt>
          <c:dPt>
            <c:idx val="2"/>
            <c:bubble3D val="0"/>
            <c:spPr>
              <a:solidFill>
                <a:srgbClr val="FFFF00"/>
              </a:solidFill>
              <a:ln w="19050">
                <a:solidFill>
                  <a:srgbClr val="FF0000"/>
                </a:solidFill>
              </a:ln>
              <a:effectLst/>
            </c:spPr>
            <c:extLst>
              <c:ext xmlns:c16="http://schemas.microsoft.com/office/drawing/2014/chart" uri="{C3380CC4-5D6E-409C-BE32-E72D297353CC}">
                <c16:uniqueId val="{00000004-86E8-46A8-8257-4E1786674199}"/>
              </c:ext>
            </c:extLst>
          </c:dPt>
          <c:dPt>
            <c:idx val="3"/>
            <c:bubble3D val="0"/>
            <c:spPr>
              <a:solidFill>
                <a:schemeClr val="accent4"/>
              </a:solidFill>
              <a:ln w="19050">
                <a:solidFill>
                  <a:srgbClr val="FF0000"/>
                </a:solidFill>
              </a:ln>
              <a:effectLst/>
            </c:spPr>
            <c:extLst>
              <c:ext xmlns:c16="http://schemas.microsoft.com/office/drawing/2014/chart" uri="{C3380CC4-5D6E-409C-BE32-E72D297353CC}">
                <c16:uniqueId val="{00000007-822D-400D-9A89-B6D3193C9ABF}"/>
              </c:ext>
            </c:extLst>
          </c:dPt>
          <c:dPt>
            <c:idx val="4"/>
            <c:bubble3D val="0"/>
            <c:spPr>
              <a:solidFill>
                <a:srgbClr val="00B050"/>
              </a:solidFill>
              <a:ln w="19050">
                <a:solidFill>
                  <a:srgbClr val="FF0000"/>
                </a:solidFill>
              </a:ln>
              <a:effectLst/>
            </c:spPr>
            <c:extLst>
              <c:ext xmlns:c16="http://schemas.microsoft.com/office/drawing/2014/chart" uri="{C3380CC4-5D6E-409C-BE32-E72D297353CC}">
                <c16:uniqueId val="{00000002-86E8-46A8-8257-4E17866741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'2022'!$C$53:$G$53</c:f>
              <c:strCache>
                <c:ptCount val="5"/>
                <c:pt idx="0">
                  <c:v>CRITICO</c:v>
                </c:pt>
                <c:pt idx="1">
                  <c:v>BAJO</c:v>
                </c:pt>
                <c:pt idx="2">
                  <c:v>MEDIO</c:v>
                </c:pt>
                <c:pt idx="3">
                  <c:v>SATISFACTORIO</c:v>
                </c:pt>
                <c:pt idx="4">
                  <c:v>SOBRESALIENTE</c:v>
                </c:pt>
              </c:strCache>
            </c:strRef>
          </c:cat>
          <c:val>
            <c:numRef>
              <c:f>'2022'!$C$54:$G$54</c:f>
              <c:numCache>
                <c:formatCode>General</c:formatCode>
                <c:ptCount val="5"/>
                <c:pt idx="0">
                  <c:v>1</c:v>
                </c:pt>
                <c:pt idx="4">
                  <c:v>3</c:v>
                </c:pt>
              </c:numCache>
            </c:numRef>
          </c:val>
          <c:extLst>
            <c:ext xmlns:c16="http://schemas.microsoft.com/office/drawing/2014/chart" uri="{C3380CC4-5D6E-409C-BE32-E72D297353CC}">
              <c16:uniqueId val="{00000000-86E8-46A8-8257-4E178667419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Ejes</a:t>
            </a:r>
            <a:r>
              <a:rPr lang="es-CO" baseline="0"/>
              <a:t> estratégicos política Pública de Juventud</a:t>
            </a:r>
          </a:p>
          <a:p>
            <a:pPr>
              <a:defRPr sz="1400" b="0" i="0" u="none" strike="noStrike" kern="1200" spc="0" baseline="0">
                <a:solidFill>
                  <a:schemeClr val="tx1">
                    <a:lumMod val="65000"/>
                    <a:lumOff val="35000"/>
                  </a:schemeClr>
                </a:solidFill>
                <a:latin typeface="+mn-lt"/>
                <a:ea typeface="+mn-ea"/>
                <a:cs typeface="+mn-cs"/>
              </a:defRPr>
            </a:pPr>
            <a:r>
              <a:rPr lang="es-CO" baseline="0"/>
              <a:t>Avance Total Implementación PPJ 2014-2022</a:t>
            </a:r>
          </a:p>
        </c:rich>
      </c:tx>
      <c:layout>
        <c:manualLayout>
          <c:xMode val="edge"/>
          <c:yMode val="edge"/>
          <c:x val="0.27550926270843135"/>
          <c:y val="3.4796366532022747E-2"/>
        </c:manualLayout>
      </c:layout>
      <c:overlay val="0"/>
      <c:spPr>
        <a:noFill/>
        <a:ln>
          <a:noFill/>
        </a:ln>
        <a:effectLst/>
      </c:spPr>
    </c:title>
    <c:autoTitleDeleted val="0"/>
    <c:plotArea>
      <c:layout/>
      <c:barChart>
        <c:barDir val="bar"/>
        <c:grouping val="clustered"/>
        <c:varyColors val="0"/>
        <c:ser>
          <c:idx val="0"/>
          <c:order val="0"/>
          <c:tx>
            <c:strRef>
              <c:f>'Grafica Total'!$F$13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Total'!$E$14:$E$18</c:f>
              <c:strCache>
                <c:ptCount val="5"/>
                <c:pt idx="0">
                  <c:v>ARQUITECTURA INSTITUCIONAL</c:v>
                </c:pt>
                <c:pt idx="1">
                  <c:v>ATENCIÓN INTEGRAL</c:v>
                </c:pt>
                <c:pt idx="2">
                  <c:v>GENERACIÓN DEL CONOCIMIENTO</c:v>
                </c:pt>
                <c:pt idx="3">
                  <c:v>SEGUIMIENTO, MONITOREO Y EVALUACIÓN</c:v>
                </c:pt>
                <c:pt idx="4">
                  <c:v>PARTICIPACIÓN Y MOVILIZACIÓN</c:v>
                </c:pt>
              </c:strCache>
            </c:strRef>
          </c:cat>
          <c:val>
            <c:numRef>
              <c:f>'Grafica Total'!$F$14:$F$18</c:f>
              <c:numCache>
                <c:formatCode>General</c:formatCode>
                <c:ptCount val="5"/>
                <c:pt idx="0">
                  <c:v>1</c:v>
                </c:pt>
                <c:pt idx="1">
                  <c:v>5</c:v>
                </c:pt>
              </c:numCache>
            </c:numRef>
          </c:val>
          <c:extLst>
            <c:ext xmlns:c16="http://schemas.microsoft.com/office/drawing/2014/chart" uri="{C3380CC4-5D6E-409C-BE32-E72D297353CC}">
              <c16:uniqueId val="{00000000-4CB7-4C17-A994-E412CDC3802D}"/>
            </c:ext>
          </c:extLst>
        </c:ser>
        <c:ser>
          <c:idx val="1"/>
          <c:order val="1"/>
          <c:tx>
            <c:strRef>
              <c:f>'Grafica Total'!$G$13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Total'!$E$14:$E$18</c:f>
              <c:strCache>
                <c:ptCount val="5"/>
                <c:pt idx="0">
                  <c:v>ARQUITECTURA INSTITUCIONAL</c:v>
                </c:pt>
                <c:pt idx="1">
                  <c:v>ATENCIÓN INTEGRAL</c:v>
                </c:pt>
                <c:pt idx="2">
                  <c:v>GENERACIÓN DEL CONOCIMIENTO</c:v>
                </c:pt>
                <c:pt idx="3">
                  <c:v>SEGUIMIENTO, MONITOREO Y EVALUACIÓN</c:v>
                </c:pt>
                <c:pt idx="4">
                  <c:v>PARTICIPACIÓN Y MOVILIZACIÓN</c:v>
                </c:pt>
              </c:strCache>
            </c:strRef>
          </c:cat>
          <c:val>
            <c:numRef>
              <c:f>'Grafica Total'!$G$14:$G$18</c:f>
              <c:numCache>
                <c:formatCode>General</c:formatCode>
                <c:ptCount val="5"/>
                <c:pt idx="1">
                  <c:v>4</c:v>
                </c:pt>
                <c:pt idx="3">
                  <c:v>1</c:v>
                </c:pt>
              </c:numCache>
            </c:numRef>
          </c:val>
          <c:extLst>
            <c:ext xmlns:c16="http://schemas.microsoft.com/office/drawing/2014/chart" uri="{C3380CC4-5D6E-409C-BE32-E72D297353CC}">
              <c16:uniqueId val="{00000001-4CB7-4C17-A994-E412CDC3802D}"/>
            </c:ext>
          </c:extLst>
        </c:ser>
        <c:ser>
          <c:idx val="2"/>
          <c:order val="2"/>
          <c:tx>
            <c:strRef>
              <c:f>'Grafica Total'!$H$13</c:f>
              <c:strCache>
                <c:ptCount val="1"/>
                <c:pt idx="0">
                  <c:v>MEDIO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Total'!$E$14:$E$18</c:f>
              <c:strCache>
                <c:ptCount val="5"/>
                <c:pt idx="0">
                  <c:v>ARQUITECTURA INSTITUCIONAL</c:v>
                </c:pt>
                <c:pt idx="1">
                  <c:v>ATENCIÓN INTEGRAL</c:v>
                </c:pt>
                <c:pt idx="2">
                  <c:v>GENERACIÓN DEL CONOCIMIENTO</c:v>
                </c:pt>
                <c:pt idx="3">
                  <c:v>SEGUIMIENTO, MONITOREO Y EVALUACIÓN</c:v>
                </c:pt>
                <c:pt idx="4">
                  <c:v>PARTICIPACIÓN Y MOVILIZACIÓN</c:v>
                </c:pt>
              </c:strCache>
            </c:strRef>
          </c:cat>
          <c:val>
            <c:numRef>
              <c:f>'Grafica Total'!$H$14:$H$18</c:f>
              <c:numCache>
                <c:formatCode>General</c:formatCode>
                <c:ptCount val="5"/>
                <c:pt idx="0">
                  <c:v>1</c:v>
                </c:pt>
                <c:pt idx="1">
                  <c:v>3</c:v>
                </c:pt>
              </c:numCache>
            </c:numRef>
          </c:val>
          <c:extLst>
            <c:ext xmlns:c16="http://schemas.microsoft.com/office/drawing/2014/chart" uri="{C3380CC4-5D6E-409C-BE32-E72D297353CC}">
              <c16:uniqueId val="{00000002-4CB7-4C17-A994-E412CDC3802D}"/>
            </c:ext>
          </c:extLst>
        </c:ser>
        <c:ser>
          <c:idx val="3"/>
          <c:order val="3"/>
          <c:tx>
            <c:strRef>
              <c:f>'Grafica Total'!$I$13</c:f>
              <c:strCache>
                <c:ptCount val="1"/>
                <c:pt idx="0">
                  <c:v>SATISFACTORIO</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Total'!$E$14:$E$18</c:f>
              <c:strCache>
                <c:ptCount val="5"/>
                <c:pt idx="0">
                  <c:v>ARQUITECTURA INSTITUCIONAL</c:v>
                </c:pt>
                <c:pt idx="1">
                  <c:v>ATENCIÓN INTEGRAL</c:v>
                </c:pt>
                <c:pt idx="2">
                  <c:v>GENERACIÓN DEL CONOCIMIENTO</c:v>
                </c:pt>
                <c:pt idx="3">
                  <c:v>SEGUIMIENTO, MONITOREO Y EVALUACIÓN</c:v>
                </c:pt>
                <c:pt idx="4">
                  <c:v>PARTICIPACIÓN Y MOVILIZACIÓN</c:v>
                </c:pt>
              </c:strCache>
            </c:strRef>
          </c:cat>
          <c:val>
            <c:numRef>
              <c:f>'Grafica Total'!$I$14:$I$18</c:f>
              <c:numCache>
                <c:formatCode>General</c:formatCode>
                <c:ptCount val="5"/>
                <c:pt idx="1">
                  <c:v>5</c:v>
                </c:pt>
                <c:pt idx="4">
                  <c:v>1</c:v>
                </c:pt>
              </c:numCache>
            </c:numRef>
          </c:val>
          <c:extLst>
            <c:ext xmlns:c16="http://schemas.microsoft.com/office/drawing/2014/chart" uri="{C3380CC4-5D6E-409C-BE32-E72D297353CC}">
              <c16:uniqueId val="{00000003-4CB7-4C17-A994-E412CDC3802D}"/>
            </c:ext>
          </c:extLst>
        </c:ser>
        <c:ser>
          <c:idx val="4"/>
          <c:order val="4"/>
          <c:tx>
            <c:strRef>
              <c:f>'Grafica Total'!$J$13</c:f>
              <c:strCache>
                <c:ptCount val="1"/>
                <c:pt idx="0">
                  <c:v>SOBRESALIENTE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Total'!$E$14:$E$18</c:f>
              <c:strCache>
                <c:ptCount val="5"/>
                <c:pt idx="0">
                  <c:v>ARQUITECTURA INSTITUCIONAL</c:v>
                </c:pt>
                <c:pt idx="1">
                  <c:v>ATENCIÓN INTEGRAL</c:v>
                </c:pt>
                <c:pt idx="2">
                  <c:v>GENERACIÓN DEL CONOCIMIENTO</c:v>
                </c:pt>
                <c:pt idx="3">
                  <c:v>SEGUIMIENTO, MONITOREO Y EVALUACIÓN</c:v>
                </c:pt>
                <c:pt idx="4">
                  <c:v>PARTICIPACIÓN Y MOVILIZACIÓN</c:v>
                </c:pt>
              </c:strCache>
            </c:strRef>
          </c:cat>
          <c:val>
            <c:numRef>
              <c:f>'Grafica Total'!$J$14:$J$18</c:f>
              <c:numCache>
                <c:formatCode>General</c:formatCode>
                <c:ptCount val="5"/>
                <c:pt idx="0">
                  <c:v>4</c:v>
                </c:pt>
                <c:pt idx="1">
                  <c:v>28</c:v>
                </c:pt>
                <c:pt idx="2">
                  <c:v>3</c:v>
                </c:pt>
                <c:pt idx="3">
                  <c:v>2</c:v>
                </c:pt>
                <c:pt idx="4">
                  <c:v>3</c:v>
                </c:pt>
              </c:numCache>
            </c:numRef>
          </c:val>
          <c:extLst>
            <c:ext xmlns:c16="http://schemas.microsoft.com/office/drawing/2014/chart" uri="{C3380CC4-5D6E-409C-BE32-E72D297353CC}">
              <c16:uniqueId val="{00000004-4CB7-4C17-A994-E412CDC3802D}"/>
            </c:ext>
          </c:extLst>
        </c:ser>
        <c:dLbls>
          <c:showLegendKey val="0"/>
          <c:showVal val="0"/>
          <c:showCatName val="0"/>
          <c:showSerName val="0"/>
          <c:showPercent val="0"/>
          <c:showBubbleSize val="0"/>
        </c:dLbls>
        <c:gapWidth val="182"/>
        <c:axId val="273512192"/>
        <c:axId val="273512752"/>
      </c:barChart>
      <c:catAx>
        <c:axId val="273512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3512752"/>
        <c:crosses val="autoZero"/>
        <c:auto val="1"/>
        <c:lblAlgn val="ctr"/>
        <c:lblOffset val="100"/>
        <c:noMultiLvlLbl val="0"/>
      </c:catAx>
      <c:valAx>
        <c:axId val="273512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3512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6</c:v>
                </c:pt>
                <c:pt idx="1">
                  <c:v>6</c:v>
                </c:pt>
                <c:pt idx="2">
                  <c:v>0</c:v>
                </c:pt>
                <c:pt idx="3">
                  <c:v>6</c:v>
                </c:pt>
                <c:pt idx="4">
                  <c:v>43</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'Avance Total'!$B$38</c:f>
              <c:strCache>
                <c:ptCount val="1"/>
                <c:pt idx="0">
                  <c:v>ARQUITECTURA INSTITUCIONAL</c:v>
                </c:pt>
              </c:strCache>
            </c:strRef>
          </c:tx>
          <c:spPr>
            <a:solidFill>
              <a:srgbClr val="FF000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9BF0-4E79-B112-2CB765ABC31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F0-4E79-B112-2CB765ABC31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9BF0-4E79-B112-2CB765ABC31F}"/>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BF0-4E79-B112-2CB765ABC31F}"/>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BF0-4E79-B112-2CB765ABC31F}"/>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F0-4E79-B112-2CB765ABC31F}"/>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BF0-4E79-B112-2CB765ABC3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'Avance Total'!$C$37:$G$37</c:f>
              <c:strCache>
                <c:ptCount val="5"/>
                <c:pt idx="0">
                  <c:v>CRITICO</c:v>
                </c:pt>
                <c:pt idx="1">
                  <c:v>BAJO</c:v>
                </c:pt>
                <c:pt idx="2">
                  <c:v>MEDIO</c:v>
                </c:pt>
                <c:pt idx="3">
                  <c:v>SATISFACTORIO</c:v>
                </c:pt>
                <c:pt idx="4">
                  <c:v>SOBRESALIENTE</c:v>
                </c:pt>
              </c:strCache>
            </c:strRef>
          </c:cat>
          <c:val>
            <c:numRef>
              <c:f>'Avance Total'!$C$38:$G$38</c:f>
              <c:numCache>
                <c:formatCode>General</c:formatCode>
                <c:ptCount val="5"/>
                <c:pt idx="0">
                  <c:v>1</c:v>
                </c:pt>
                <c:pt idx="4">
                  <c:v>5</c:v>
                </c:pt>
              </c:numCache>
            </c:numRef>
          </c:val>
          <c:extLst>
            <c:ext xmlns:c16="http://schemas.microsoft.com/office/drawing/2014/chart" uri="{C3380CC4-5D6E-409C-BE32-E72D297353CC}">
              <c16:uniqueId val="{0000000A-9BF0-4E79-B112-2CB765ABC31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322580</xdr:colOff>
      <xdr:row>1</xdr:row>
      <xdr:rowOff>62230</xdr:rowOff>
    </xdr:from>
    <xdr:to>
      <xdr:col>12</xdr:col>
      <xdr:colOff>632460</xdr:colOff>
      <xdr:row>21</xdr:row>
      <xdr:rowOff>8890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610838</xdr:colOff>
      <xdr:row>30</xdr:row>
      <xdr:rowOff>131065</xdr:rowOff>
    </xdr:from>
    <xdr:to>
      <xdr:col>16</xdr:col>
      <xdr:colOff>610838</xdr:colOff>
      <xdr:row>37</xdr:row>
      <xdr:rowOff>648416</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629759</xdr:colOff>
      <xdr:row>49</xdr:row>
      <xdr:rowOff>98968</xdr:rowOff>
    </xdr:from>
    <xdr:to>
      <xdr:col>16</xdr:col>
      <xdr:colOff>629759</xdr:colOff>
      <xdr:row>61</xdr:row>
      <xdr:rowOff>76004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455439</xdr:colOff>
      <xdr:row>62</xdr:row>
      <xdr:rowOff>157814</xdr:rowOff>
    </xdr:from>
    <xdr:to>
      <xdr:col>18</xdr:col>
      <xdr:colOff>139287</xdr:colOff>
      <xdr:row>77</xdr:row>
      <xdr:rowOff>38295</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642545</xdr:colOff>
      <xdr:row>39</xdr:row>
      <xdr:rowOff>39079</xdr:rowOff>
    </xdr:from>
    <xdr:to>
      <xdr:col>16</xdr:col>
      <xdr:colOff>642545</xdr:colOff>
      <xdr:row>48</xdr:row>
      <xdr:rowOff>174907</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317065</xdr:colOff>
      <xdr:row>55</xdr:row>
      <xdr:rowOff>194153</xdr:rowOff>
    </xdr:from>
    <xdr:to>
      <xdr:col>7</xdr:col>
      <xdr:colOff>374475</xdr:colOff>
      <xdr:row>70</xdr:row>
      <xdr:rowOff>1566</xdr:rowOff>
    </xdr:to>
    <xdr:graphicFrame macro="">
      <xdr:nvGraphicFramePr>
        <xdr:cNvPr id="6" name="Gráfico 5">
          <a:extLst>
            <a:ext uri="{FF2B5EF4-FFF2-40B4-BE49-F238E27FC236}">
              <a16:creationId xmlns:a16="http://schemas.microsoft.com/office/drawing/2014/main" id="{9F3A240F-91DB-4DDF-A2D3-F8F560E36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xdr:colOff>
      <xdr:row>19</xdr:row>
      <xdr:rowOff>180975</xdr:rowOff>
    </xdr:from>
    <xdr:to>
      <xdr:col>12</xdr:col>
      <xdr:colOff>47625</xdr:colOff>
      <xdr:row>41</xdr:row>
      <xdr:rowOff>4762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322580</xdr:colOff>
      <xdr:row>1</xdr:row>
      <xdr:rowOff>62230</xdr:rowOff>
    </xdr:from>
    <xdr:to>
      <xdr:col>12</xdr:col>
      <xdr:colOff>632460</xdr:colOff>
      <xdr:row>21</xdr:row>
      <xdr:rowOff>8890</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610838</xdr:colOff>
      <xdr:row>30</xdr:row>
      <xdr:rowOff>131065</xdr:rowOff>
    </xdr:from>
    <xdr:to>
      <xdr:col>16</xdr:col>
      <xdr:colOff>610838</xdr:colOff>
      <xdr:row>37</xdr:row>
      <xdr:rowOff>648416</xdr:rowOff>
    </xdr:to>
    <xdr:graphicFrame macro="">
      <xdr:nvGraphicFramePr>
        <xdr:cNvPr id="3" name="Gráfico 2">
          <a:extLst>
            <a:ext uri="{FF2B5EF4-FFF2-40B4-BE49-F238E27FC236}">
              <a16:creationId xmlns:a16="http://schemas.microsoft.com/office/drawing/2014/main" id="{7F61A4FC-4502-4E2F-AD8F-DEB6A0A4D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629759</xdr:colOff>
      <xdr:row>49</xdr:row>
      <xdr:rowOff>98968</xdr:rowOff>
    </xdr:from>
    <xdr:to>
      <xdr:col>16</xdr:col>
      <xdr:colOff>629759</xdr:colOff>
      <xdr:row>61</xdr:row>
      <xdr:rowOff>76004</xdr:rowOff>
    </xdr:to>
    <xdr:graphicFrame macro="">
      <xdr:nvGraphicFramePr>
        <xdr:cNvPr id="4" name="Gráfico 3">
          <a:extLst>
            <a:ext uri="{FF2B5EF4-FFF2-40B4-BE49-F238E27FC236}">
              <a16:creationId xmlns:a16="http://schemas.microsoft.com/office/drawing/2014/main" id="{D4BA7335-B210-40A5-AF4A-ADE713058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455439</xdr:colOff>
      <xdr:row>62</xdr:row>
      <xdr:rowOff>157814</xdr:rowOff>
    </xdr:from>
    <xdr:to>
      <xdr:col>18</xdr:col>
      <xdr:colOff>139287</xdr:colOff>
      <xdr:row>77</xdr:row>
      <xdr:rowOff>38295</xdr:rowOff>
    </xdr:to>
    <xdr:graphicFrame macro="">
      <xdr:nvGraphicFramePr>
        <xdr:cNvPr id="5" name="Gráfico 4">
          <a:extLst>
            <a:ext uri="{FF2B5EF4-FFF2-40B4-BE49-F238E27FC236}">
              <a16:creationId xmlns:a16="http://schemas.microsoft.com/office/drawing/2014/main" id="{3E7EF406-53C8-491E-A158-C753454EE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642545</xdr:colOff>
      <xdr:row>39</xdr:row>
      <xdr:rowOff>39079</xdr:rowOff>
    </xdr:from>
    <xdr:to>
      <xdr:col>16</xdr:col>
      <xdr:colOff>642545</xdr:colOff>
      <xdr:row>48</xdr:row>
      <xdr:rowOff>174907</xdr:rowOff>
    </xdr:to>
    <xdr:graphicFrame macro="">
      <xdr:nvGraphicFramePr>
        <xdr:cNvPr id="6" name="Gráfico 5">
          <a:extLst>
            <a:ext uri="{FF2B5EF4-FFF2-40B4-BE49-F238E27FC236}">
              <a16:creationId xmlns:a16="http://schemas.microsoft.com/office/drawing/2014/main" id="{BC1E35B6-F545-4D27-A16B-34A8287D8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317065</xdr:colOff>
      <xdr:row>55</xdr:row>
      <xdr:rowOff>194153</xdr:rowOff>
    </xdr:from>
    <xdr:to>
      <xdr:col>7</xdr:col>
      <xdr:colOff>374475</xdr:colOff>
      <xdr:row>70</xdr:row>
      <xdr:rowOff>1566</xdr:rowOff>
    </xdr:to>
    <xdr:graphicFrame macro="">
      <xdr:nvGraphicFramePr>
        <xdr:cNvPr id="7" name="Gráfico 6">
          <a:extLst>
            <a:ext uri="{FF2B5EF4-FFF2-40B4-BE49-F238E27FC236}">
              <a16:creationId xmlns:a16="http://schemas.microsoft.com/office/drawing/2014/main" id="{03F37AAC-4EF1-4D50-AADC-92286BAAC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Y192"/>
  <sheetViews>
    <sheetView showGridLines="0" tabSelected="1" topLeftCell="D1" zoomScale="60" zoomScaleNormal="60" zoomScalePageLayoutView="50" workbookViewId="0">
      <pane xSplit="1" topLeftCell="E1" activePane="topRight" state="frozen"/>
      <selection activeCell="D1" sqref="D1"/>
      <selection pane="topRight" activeCell="E2" sqref="E2:E3"/>
    </sheetView>
  </sheetViews>
  <sheetFormatPr baseColWidth="10" defaultRowHeight="15" x14ac:dyDescent="0.25"/>
  <cols>
    <col min="1" max="1" width="35.140625" bestFit="1" customWidth="1"/>
    <col min="2" max="2" width="9.5703125" bestFit="1" customWidth="1"/>
    <col min="3" max="3" width="26.85546875" customWidth="1"/>
    <col min="4" max="4" width="5.85546875" style="90" customWidth="1"/>
    <col min="5" max="5" width="18.140625" style="90" customWidth="1"/>
    <col min="6" max="6" width="16.85546875" style="90" customWidth="1"/>
    <col min="7" max="7" width="21.28515625" style="90" customWidth="1"/>
    <col min="8" max="8" width="12.5703125" style="90" customWidth="1"/>
    <col min="9" max="9" width="11" style="90" customWidth="1"/>
    <col min="10" max="10" width="7.85546875" style="90" customWidth="1"/>
    <col min="11" max="11" width="10.140625" style="90" hidden="1" customWidth="1"/>
    <col min="12" max="12" width="13" style="90" hidden="1" customWidth="1"/>
    <col min="13" max="13" width="8.28515625" style="90" hidden="1" customWidth="1"/>
    <col min="14" max="14" width="10.42578125" style="90" hidden="1" customWidth="1"/>
    <col min="15" max="15" width="11.42578125" style="90" hidden="1" customWidth="1"/>
    <col min="16" max="16" width="9.5703125" style="90" hidden="1" customWidth="1"/>
    <col min="17" max="17" width="10" style="90" hidden="1" customWidth="1"/>
    <col min="18" max="18" width="11.42578125" style="36" hidden="1" customWidth="1"/>
    <col min="19" max="19" width="11.5703125" style="36" hidden="1" customWidth="1"/>
    <col min="20" max="20" width="10.5703125" style="18" hidden="1" customWidth="1"/>
    <col min="21" max="21" width="12.28515625" style="41" hidden="1" customWidth="1"/>
    <col min="22" max="22" width="17.28515625" style="41" hidden="1" customWidth="1"/>
    <col min="23" max="23" width="19.7109375" hidden="1" customWidth="1"/>
    <col min="24" max="24" width="61.140625" hidden="1" customWidth="1"/>
    <col min="25" max="25" width="14.7109375" style="36" hidden="1" customWidth="1"/>
    <col min="26" max="26" width="11.5703125" style="36" hidden="1" customWidth="1"/>
    <col min="27" max="27" width="12.7109375" style="18" hidden="1" customWidth="1"/>
    <col min="28" max="28" width="25.28515625" style="41" hidden="1" customWidth="1"/>
    <col min="29" max="29" width="22" style="41" hidden="1" customWidth="1"/>
    <col min="30" max="30" width="26.7109375" hidden="1" customWidth="1"/>
    <col min="31" max="31" width="98.85546875" hidden="1" customWidth="1"/>
    <col min="32" max="32" width="21.85546875" hidden="1" customWidth="1"/>
    <col min="33" max="34" width="0"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0" hidden="1" customWidth="1"/>
    <col min="58" max="58" width="24.140625" hidden="1" customWidth="1"/>
    <col min="59" max="59" width="73.85546875" hidden="1" customWidth="1"/>
    <col min="60" max="60" width="19.7109375" hidden="1" customWidth="1"/>
    <col min="61" max="61" width="15.140625" hidden="1" customWidth="1"/>
    <col min="62" max="62" width="17.5703125" hidden="1" customWidth="1"/>
    <col min="63" max="63" width="47.140625" hidden="1" customWidth="1"/>
    <col min="64" max="64" width="17.5703125" hidden="1" customWidth="1"/>
    <col min="65" max="65" width="22.42578125" hidden="1" customWidth="1"/>
    <col min="66" max="66" width="71.140625" hidden="1" customWidth="1"/>
    <col min="67" max="67" width="21.85546875" hidden="1" customWidth="1"/>
    <col min="68" max="68" width="13.42578125" hidden="1" customWidth="1"/>
    <col min="69" max="69" width="24.85546875" hidden="1" customWidth="1"/>
    <col min="70" max="70" width="18.5703125" hidden="1" customWidth="1"/>
    <col min="71" max="71" width="14.85546875" hidden="1" customWidth="1"/>
    <col min="72" max="72" width="24.140625" hidden="1" customWidth="1"/>
    <col min="73" max="73" width="73.140625" hidden="1" customWidth="1"/>
    <col min="74" max="74" width="17.5703125" customWidth="1"/>
    <col min="75" max="75" width="14.7109375" customWidth="1"/>
    <col min="76" max="76" width="21.85546875" customWidth="1"/>
    <col min="77" max="77" width="18" customWidth="1"/>
    <col min="78" max="78" width="26.7109375" customWidth="1"/>
    <col min="79" max="79" width="20.5703125" customWidth="1"/>
    <col min="80" max="80" width="101.42578125" customWidth="1"/>
    <col min="81" max="81" width="16.140625" customWidth="1"/>
    <col min="82" max="82" width="19.28515625" customWidth="1"/>
    <col min="83" max="83" width="20.28515625" customWidth="1"/>
  </cols>
  <sheetData>
    <row r="1" spans="1:2037" ht="15.75" thickBot="1" x14ac:dyDescent="0.3">
      <c r="D1" s="488" t="s">
        <v>625</v>
      </c>
      <c r="E1" s="489"/>
      <c r="F1" s="489"/>
      <c r="G1" s="489"/>
      <c r="H1" s="489"/>
      <c r="I1" s="489"/>
      <c r="J1" s="489"/>
      <c r="K1" s="489"/>
      <c r="L1" s="489"/>
      <c r="M1" s="489"/>
      <c r="N1" s="489"/>
      <c r="O1" s="489"/>
      <c r="P1" s="489"/>
      <c r="Q1" s="490"/>
      <c r="R1" s="373">
        <v>2014</v>
      </c>
      <c r="S1" s="374"/>
      <c r="T1" s="374"/>
      <c r="U1" s="374"/>
      <c r="V1" s="374"/>
      <c r="W1" s="374"/>
      <c r="X1" s="375"/>
      <c r="Y1" s="373">
        <v>2015</v>
      </c>
      <c r="Z1" s="374"/>
      <c r="AA1" s="374"/>
      <c r="AB1" s="374"/>
      <c r="AC1" s="374"/>
      <c r="AD1" s="374"/>
      <c r="AE1" s="375"/>
      <c r="AF1" s="373">
        <v>2016</v>
      </c>
      <c r="AG1" s="374"/>
      <c r="AH1" s="374"/>
      <c r="AI1" s="374"/>
      <c r="AJ1" s="374"/>
      <c r="AK1" s="374"/>
      <c r="AL1" s="375"/>
      <c r="AM1" s="373">
        <v>2017</v>
      </c>
      <c r="AN1" s="374"/>
      <c r="AO1" s="374"/>
      <c r="AP1" s="374"/>
      <c r="AQ1" s="374"/>
      <c r="AR1" s="374"/>
      <c r="AS1" s="375"/>
      <c r="AT1" s="373">
        <v>2018</v>
      </c>
      <c r="AU1" s="374"/>
      <c r="AV1" s="374"/>
      <c r="AW1" s="374"/>
      <c r="AX1" s="374"/>
      <c r="AY1" s="374"/>
      <c r="AZ1" s="375"/>
      <c r="BA1" s="373">
        <v>2019</v>
      </c>
      <c r="BB1" s="374"/>
      <c r="BC1" s="374"/>
      <c r="BD1" s="374"/>
      <c r="BE1" s="374"/>
      <c r="BF1" s="374"/>
      <c r="BG1" s="375"/>
      <c r="BH1" s="373">
        <v>2020</v>
      </c>
      <c r="BI1" s="374"/>
      <c r="BJ1" s="374"/>
      <c r="BK1" s="374"/>
      <c r="BL1" s="374"/>
      <c r="BM1" s="374"/>
      <c r="BN1" s="375"/>
      <c r="BO1" s="373">
        <v>2021</v>
      </c>
      <c r="BP1" s="374"/>
      <c r="BQ1" s="374"/>
      <c r="BR1" s="374"/>
      <c r="BS1" s="374"/>
      <c r="BT1" s="374"/>
      <c r="BU1" s="375"/>
      <c r="BV1" s="606" t="s">
        <v>1135</v>
      </c>
      <c r="BW1" s="607"/>
      <c r="BX1" s="607"/>
      <c r="BY1" s="607"/>
      <c r="BZ1" s="607"/>
      <c r="CA1" s="607"/>
      <c r="CB1" s="608"/>
      <c r="CC1" s="373" t="s">
        <v>1120</v>
      </c>
      <c r="CD1" s="374"/>
      <c r="CE1" s="375"/>
    </row>
    <row r="2" spans="1:2037" ht="28.5" customHeight="1" thickBot="1" x14ac:dyDescent="0.3">
      <c r="A2" s="390" t="s">
        <v>0</v>
      </c>
      <c r="B2" s="390" t="s">
        <v>1</v>
      </c>
      <c r="C2" s="567" t="s">
        <v>2</v>
      </c>
      <c r="D2" s="390" t="s">
        <v>1</v>
      </c>
      <c r="E2" s="390" t="s">
        <v>3</v>
      </c>
      <c r="F2" s="390" t="s">
        <v>4</v>
      </c>
      <c r="G2" s="390" t="s">
        <v>5</v>
      </c>
      <c r="H2" s="390" t="s">
        <v>6</v>
      </c>
      <c r="I2" s="390" t="s">
        <v>7</v>
      </c>
      <c r="J2" s="390" t="s">
        <v>8</v>
      </c>
      <c r="K2" s="567" t="s">
        <v>292</v>
      </c>
      <c r="L2" s="568"/>
      <c r="M2" s="568"/>
      <c r="N2" s="568"/>
      <c r="O2" s="568"/>
      <c r="P2" s="568"/>
      <c r="Q2" s="569"/>
      <c r="R2" s="377" t="s">
        <v>800</v>
      </c>
      <c r="S2" s="377" t="s">
        <v>278</v>
      </c>
      <c r="T2" s="379" t="s">
        <v>279</v>
      </c>
      <c r="U2" s="485" t="s">
        <v>253</v>
      </c>
      <c r="V2" s="485" t="s">
        <v>254</v>
      </c>
      <c r="W2" s="377" t="s">
        <v>255</v>
      </c>
      <c r="X2" s="377" t="s">
        <v>256</v>
      </c>
      <c r="Y2" s="377" t="s">
        <v>799</v>
      </c>
      <c r="Z2" s="377" t="s">
        <v>278</v>
      </c>
      <c r="AA2" s="379" t="s">
        <v>279</v>
      </c>
      <c r="AB2" s="485" t="s">
        <v>253</v>
      </c>
      <c r="AC2" s="485" t="s">
        <v>254</v>
      </c>
      <c r="AD2" s="377" t="s">
        <v>255</v>
      </c>
      <c r="AE2" s="377" t="s">
        <v>256</v>
      </c>
      <c r="AF2" s="377" t="s">
        <v>798</v>
      </c>
      <c r="AG2" s="377" t="s">
        <v>278</v>
      </c>
      <c r="AH2" s="379" t="s">
        <v>279</v>
      </c>
      <c r="AI2" s="485" t="s">
        <v>253</v>
      </c>
      <c r="AJ2" s="485" t="s">
        <v>254</v>
      </c>
      <c r="AK2" s="377" t="s">
        <v>255</v>
      </c>
      <c r="AL2" s="377" t="s">
        <v>256</v>
      </c>
      <c r="AM2" s="377" t="s">
        <v>797</v>
      </c>
      <c r="AN2" s="377" t="s">
        <v>278</v>
      </c>
      <c r="AO2" s="379" t="s">
        <v>279</v>
      </c>
      <c r="AP2" s="485" t="s">
        <v>253</v>
      </c>
      <c r="AQ2" s="485" t="s">
        <v>254</v>
      </c>
      <c r="AR2" s="377" t="s">
        <v>255</v>
      </c>
      <c r="AS2" s="377" t="s">
        <v>256</v>
      </c>
      <c r="AT2" s="377" t="s">
        <v>796</v>
      </c>
      <c r="AU2" s="377" t="s">
        <v>278</v>
      </c>
      <c r="AV2" s="379" t="s">
        <v>279</v>
      </c>
      <c r="AW2" s="485" t="s">
        <v>253</v>
      </c>
      <c r="AX2" s="485" t="s">
        <v>254</v>
      </c>
      <c r="AY2" s="377" t="s">
        <v>255</v>
      </c>
      <c r="AZ2" s="377" t="s">
        <v>256</v>
      </c>
      <c r="BA2" s="377" t="s">
        <v>795</v>
      </c>
      <c r="BB2" s="377" t="s">
        <v>278</v>
      </c>
      <c r="BC2" s="379" t="s">
        <v>279</v>
      </c>
      <c r="BD2" s="485" t="s">
        <v>253</v>
      </c>
      <c r="BE2" s="485" t="s">
        <v>254</v>
      </c>
      <c r="BF2" s="377" t="s">
        <v>255</v>
      </c>
      <c r="BG2" s="377" t="s">
        <v>256</v>
      </c>
      <c r="BH2" s="535" t="s">
        <v>635</v>
      </c>
      <c r="BI2" s="535" t="s">
        <v>278</v>
      </c>
      <c r="BJ2" s="537" t="s">
        <v>279</v>
      </c>
      <c r="BK2" s="539" t="s">
        <v>253</v>
      </c>
      <c r="BL2" s="539" t="s">
        <v>254</v>
      </c>
      <c r="BM2" s="535" t="s">
        <v>255</v>
      </c>
      <c r="BN2" s="535" t="s">
        <v>256</v>
      </c>
      <c r="BO2" s="377" t="s">
        <v>716</v>
      </c>
      <c r="BP2" s="377" t="s">
        <v>278</v>
      </c>
      <c r="BQ2" s="379" t="s">
        <v>279</v>
      </c>
      <c r="BR2" s="485" t="s">
        <v>253</v>
      </c>
      <c r="BS2" s="485" t="s">
        <v>254</v>
      </c>
      <c r="BT2" s="377" t="s">
        <v>255</v>
      </c>
      <c r="BU2" s="377" t="s">
        <v>256</v>
      </c>
      <c r="BV2" s="609" t="s">
        <v>505</v>
      </c>
      <c r="BW2" s="609" t="s">
        <v>278</v>
      </c>
      <c r="BX2" s="610" t="s">
        <v>279</v>
      </c>
      <c r="BY2" s="611" t="s">
        <v>253</v>
      </c>
      <c r="BZ2" s="611" t="s">
        <v>254</v>
      </c>
      <c r="CA2" s="609" t="s">
        <v>255</v>
      </c>
      <c r="CB2" s="609" t="s">
        <v>256</v>
      </c>
      <c r="CC2" s="390" t="s">
        <v>1121</v>
      </c>
      <c r="CD2" s="377" t="s">
        <v>1122</v>
      </c>
      <c r="CE2" s="379" t="s">
        <v>1123</v>
      </c>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row>
    <row r="3" spans="1:2037" ht="41.25" customHeight="1" thickBot="1" x14ac:dyDescent="0.3">
      <c r="A3" s="390"/>
      <c r="B3" s="390"/>
      <c r="C3" s="567"/>
      <c r="D3" s="377"/>
      <c r="E3" s="377"/>
      <c r="F3" s="377"/>
      <c r="G3" s="377"/>
      <c r="H3" s="377"/>
      <c r="I3" s="377"/>
      <c r="J3" s="377"/>
      <c r="K3" s="84" t="s">
        <v>468</v>
      </c>
      <c r="L3" s="84" t="s">
        <v>288</v>
      </c>
      <c r="M3" s="84" t="s">
        <v>469</v>
      </c>
      <c r="N3" s="84" t="s">
        <v>289</v>
      </c>
      <c r="O3" s="84" t="s">
        <v>470</v>
      </c>
      <c r="P3" s="84" t="s">
        <v>290</v>
      </c>
      <c r="Q3" s="84" t="s">
        <v>291</v>
      </c>
      <c r="R3" s="378"/>
      <c r="S3" s="378"/>
      <c r="T3" s="380"/>
      <c r="U3" s="486"/>
      <c r="V3" s="486"/>
      <c r="W3" s="378"/>
      <c r="X3" s="378"/>
      <c r="Y3" s="378"/>
      <c r="Z3" s="378"/>
      <c r="AA3" s="380"/>
      <c r="AB3" s="486"/>
      <c r="AC3" s="486"/>
      <c r="AD3" s="378"/>
      <c r="AE3" s="378"/>
      <c r="AF3" s="378"/>
      <c r="AG3" s="378"/>
      <c r="AH3" s="380"/>
      <c r="AI3" s="486"/>
      <c r="AJ3" s="486"/>
      <c r="AK3" s="378"/>
      <c r="AL3" s="378"/>
      <c r="AM3" s="378"/>
      <c r="AN3" s="378"/>
      <c r="AO3" s="380"/>
      <c r="AP3" s="486"/>
      <c r="AQ3" s="486"/>
      <c r="AR3" s="378"/>
      <c r="AS3" s="378"/>
      <c r="AT3" s="378"/>
      <c r="AU3" s="378"/>
      <c r="AV3" s="380"/>
      <c r="AW3" s="486"/>
      <c r="AX3" s="486"/>
      <c r="AY3" s="378"/>
      <c r="AZ3" s="378"/>
      <c r="BA3" s="378"/>
      <c r="BB3" s="378"/>
      <c r="BC3" s="380"/>
      <c r="BD3" s="486"/>
      <c r="BE3" s="486"/>
      <c r="BF3" s="378"/>
      <c r="BG3" s="378"/>
      <c r="BH3" s="536"/>
      <c r="BI3" s="536"/>
      <c r="BJ3" s="538"/>
      <c r="BK3" s="540"/>
      <c r="BL3" s="540"/>
      <c r="BM3" s="536"/>
      <c r="BN3" s="536"/>
      <c r="BO3" s="378"/>
      <c r="BP3" s="378"/>
      <c r="BQ3" s="380"/>
      <c r="BR3" s="486"/>
      <c r="BS3" s="486"/>
      <c r="BT3" s="378"/>
      <c r="BU3" s="378"/>
      <c r="BV3" s="612"/>
      <c r="BW3" s="612"/>
      <c r="BX3" s="613"/>
      <c r="BY3" s="614"/>
      <c r="BZ3" s="614"/>
      <c r="CA3" s="612"/>
      <c r="CB3" s="612"/>
      <c r="CC3" s="377"/>
      <c r="CD3" s="378"/>
      <c r="CE3" s="380"/>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row>
    <row r="4" spans="1:2037" ht="359.25" customHeight="1" x14ac:dyDescent="0.25">
      <c r="A4" s="571" t="s">
        <v>9</v>
      </c>
      <c r="B4" s="574" t="s">
        <v>10</v>
      </c>
      <c r="C4" s="577">
        <v>0</v>
      </c>
      <c r="D4" s="393" t="s">
        <v>499</v>
      </c>
      <c r="E4" s="541" t="s">
        <v>11</v>
      </c>
      <c r="F4" s="81" t="s">
        <v>12</v>
      </c>
      <c r="G4" s="81" t="s">
        <v>13</v>
      </c>
      <c r="H4" s="75" t="s">
        <v>403</v>
      </c>
      <c r="I4" s="81" t="s">
        <v>14</v>
      </c>
      <c r="J4" s="81">
        <v>12</v>
      </c>
      <c r="K4" s="381" t="s">
        <v>293</v>
      </c>
      <c r="L4" s="381" t="s">
        <v>368</v>
      </c>
      <c r="M4" s="381" t="s">
        <v>295</v>
      </c>
      <c r="N4" s="381" t="s">
        <v>458</v>
      </c>
      <c r="O4" s="381" t="s">
        <v>295</v>
      </c>
      <c r="P4" s="381" t="s">
        <v>296</v>
      </c>
      <c r="Q4" s="145">
        <v>12</v>
      </c>
      <c r="R4" s="124">
        <v>3</v>
      </c>
      <c r="S4" s="491"/>
      <c r="T4" s="491">
        <v>0</v>
      </c>
      <c r="U4" s="491"/>
      <c r="V4" s="491" t="s">
        <v>626</v>
      </c>
      <c r="W4" s="541" t="s">
        <v>257</v>
      </c>
      <c r="X4" s="125" t="s">
        <v>627</v>
      </c>
      <c r="Y4" s="124">
        <v>3</v>
      </c>
      <c r="Z4" s="122">
        <v>3</v>
      </c>
      <c r="AA4" s="44">
        <f>Z4/Y4</f>
        <v>1</v>
      </c>
      <c r="AB4" s="88"/>
      <c r="AC4" s="74"/>
      <c r="AD4" s="541" t="s">
        <v>257</v>
      </c>
      <c r="AE4" s="291" t="s">
        <v>803</v>
      </c>
      <c r="AF4" s="260">
        <v>5</v>
      </c>
      <c r="AG4" s="116">
        <v>2</v>
      </c>
      <c r="AH4" s="44">
        <f>AG4/AF4</f>
        <v>0.4</v>
      </c>
      <c r="AI4" s="403" t="s">
        <v>834</v>
      </c>
      <c r="AJ4" s="403" t="s">
        <v>835</v>
      </c>
      <c r="AK4" s="370" t="s">
        <v>257</v>
      </c>
      <c r="AL4" s="297" t="s">
        <v>867</v>
      </c>
      <c r="AM4" s="212">
        <v>7</v>
      </c>
      <c r="AN4" s="92">
        <v>2</v>
      </c>
      <c r="AO4" s="44">
        <f>AN4/AM4</f>
        <v>0.2857142857142857</v>
      </c>
      <c r="AP4" s="442" t="s">
        <v>920</v>
      </c>
      <c r="AQ4" s="442" t="s">
        <v>921</v>
      </c>
      <c r="AR4" s="541" t="s">
        <v>257</v>
      </c>
      <c r="AS4" s="238" t="s">
        <v>950</v>
      </c>
      <c r="AT4" s="248">
        <v>10</v>
      </c>
      <c r="AU4" s="167">
        <v>5</v>
      </c>
      <c r="AV4" s="44">
        <f>AU4/AT4</f>
        <v>0.5</v>
      </c>
      <c r="AW4" s="411">
        <v>25000000</v>
      </c>
      <c r="AX4" s="411">
        <v>23993333</v>
      </c>
      <c r="AY4" s="370" t="s">
        <v>257</v>
      </c>
      <c r="AZ4" s="178" t="s">
        <v>999</v>
      </c>
      <c r="BA4" s="212">
        <v>12</v>
      </c>
      <c r="BB4" s="167">
        <v>7</v>
      </c>
      <c r="BC4" s="44">
        <f>BB4/BA4</f>
        <v>0.58333333333333337</v>
      </c>
      <c r="BD4" s="403">
        <v>32000000</v>
      </c>
      <c r="BE4" s="403">
        <v>31440300</v>
      </c>
      <c r="BF4" s="541" t="s">
        <v>257</v>
      </c>
      <c r="BG4" s="178" t="s">
        <v>1073</v>
      </c>
      <c r="BH4" s="212">
        <v>9</v>
      </c>
      <c r="BI4" s="92">
        <v>8</v>
      </c>
      <c r="BJ4" s="93">
        <f>(BI4/BH4)*1</f>
        <v>0.88888888888888884</v>
      </c>
      <c r="BK4" s="94" t="s">
        <v>636</v>
      </c>
      <c r="BL4" s="94">
        <v>6400000</v>
      </c>
      <c r="BM4" s="441" t="s">
        <v>257</v>
      </c>
      <c r="BN4" s="178" t="s">
        <v>637</v>
      </c>
      <c r="BO4" s="177">
        <v>9</v>
      </c>
      <c r="BP4" s="86">
        <v>8</v>
      </c>
      <c r="BQ4" s="44">
        <f>BP4/BO4</f>
        <v>0.88888888888888884</v>
      </c>
      <c r="BR4" s="267">
        <v>8655000</v>
      </c>
      <c r="BS4" s="74">
        <v>8655000</v>
      </c>
      <c r="BT4" s="370" t="s">
        <v>257</v>
      </c>
      <c r="BU4" s="202" t="s">
        <v>717</v>
      </c>
      <c r="BV4" s="357">
        <v>10</v>
      </c>
      <c r="BW4" s="353">
        <v>8</v>
      </c>
      <c r="BX4" s="44">
        <f>BW4/BV4</f>
        <v>0.8</v>
      </c>
      <c r="BY4" s="88" t="s">
        <v>599</v>
      </c>
      <c r="BZ4" s="74" t="s">
        <v>600</v>
      </c>
      <c r="CA4" s="370" t="s">
        <v>257</v>
      </c>
      <c r="CB4" s="178" t="s">
        <v>511</v>
      </c>
      <c r="CC4" s="331">
        <v>12</v>
      </c>
      <c r="CD4" s="334">
        <v>8</v>
      </c>
      <c r="CE4" s="335">
        <f>CD4/CC4</f>
        <v>0.66666666666666663</v>
      </c>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row>
    <row r="5" spans="1:2037" ht="271.5" customHeight="1" x14ac:dyDescent="0.25">
      <c r="A5" s="572"/>
      <c r="B5" s="575"/>
      <c r="C5" s="578"/>
      <c r="D5" s="393"/>
      <c r="E5" s="541"/>
      <c r="F5" s="81" t="s">
        <v>15</v>
      </c>
      <c r="G5" s="81" t="s">
        <v>459</v>
      </c>
      <c r="H5" s="75" t="s">
        <v>403</v>
      </c>
      <c r="I5" s="81">
        <v>0</v>
      </c>
      <c r="J5" s="81">
        <v>12</v>
      </c>
      <c r="K5" s="381"/>
      <c r="L5" s="381"/>
      <c r="M5" s="381"/>
      <c r="N5" s="381"/>
      <c r="O5" s="381"/>
      <c r="P5" s="381"/>
      <c r="Q5" s="145">
        <v>12</v>
      </c>
      <c r="R5" s="124">
        <v>0</v>
      </c>
      <c r="S5" s="491"/>
      <c r="T5" s="491"/>
      <c r="U5" s="491"/>
      <c r="V5" s="491"/>
      <c r="W5" s="541"/>
      <c r="X5" s="125" t="s">
        <v>628</v>
      </c>
      <c r="Y5" s="124">
        <v>0</v>
      </c>
      <c r="Z5" s="122">
        <v>0</v>
      </c>
      <c r="AA5" s="44">
        <v>1</v>
      </c>
      <c r="AB5" s="88"/>
      <c r="AC5" s="74"/>
      <c r="AD5" s="541"/>
      <c r="AE5" s="291" t="s">
        <v>804</v>
      </c>
      <c r="AF5" s="260">
        <v>4</v>
      </c>
      <c r="AG5" s="116">
        <v>2</v>
      </c>
      <c r="AH5" s="44">
        <v>1</v>
      </c>
      <c r="AI5" s="403"/>
      <c r="AJ5" s="403"/>
      <c r="AK5" s="370"/>
      <c r="AL5" s="297" t="s">
        <v>868</v>
      </c>
      <c r="AM5" s="212">
        <v>4</v>
      </c>
      <c r="AN5" s="92">
        <v>4</v>
      </c>
      <c r="AO5" s="44">
        <v>1</v>
      </c>
      <c r="AP5" s="442"/>
      <c r="AQ5" s="442"/>
      <c r="AR5" s="541"/>
      <c r="AS5" s="238" t="s">
        <v>951</v>
      </c>
      <c r="AT5" s="248">
        <v>4</v>
      </c>
      <c r="AU5" s="167">
        <v>8</v>
      </c>
      <c r="AV5" s="44">
        <v>1</v>
      </c>
      <c r="AW5" s="408"/>
      <c r="AX5" s="408"/>
      <c r="AY5" s="370"/>
      <c r="AZ5" s="238" t="s">
        <v>1000</v>
      </c>
      <c r="BA5" s="212">
        <v>8</v>
      </c>
      <c r="BB5" s="167">
        <v>8</v>
      </c>
      <c r="BC5" s="44">
        <v>1</v>
      </c>
      <c r="BD5" s="403"/>
      <c r="BE5" s="403"/>
      <c r="BF5" s="541"/>
      <c r="BG5" s="238" t="s">
        <v>1000</v>
      </c>
      <c r="BH5" s="212">
        <v>8</v>
      </c>
      <c r="BI5" s="92">
        <v>7</v>
      </c>
      <c r="BJ5" s="95">
        <f t="shared" ref="BJ5:BJ8" si="0">(BI5/BH5)*1</f>
        <v>0.875</v>
      </c>
      <c r="BK5" s="94" t="s">
        <v>638</v>
      </c>
      <c r="BL5" s="94" t="s">
        <v>639</v>
      </c>
      <c r="BM5" s="441"/>
      <c r="BN5" s="179" t="s">
        <v>640</v>
      </c>
      <c r="BO5" s="177">
        <v>12</v>
      </c>
      <c r="BP5" s="86">
        <v>12</v>
      </c>
      <c r="BQ5" s="44">
        <v>1</v>
      </c>
      <c r="BR5" s="74">
        <v>8655000</v>
      </c>
      <c r="BS5" s="74">
        <v>8655000</v>
      </c>
      <c r="BT5" s="370"/>
      <c r="BU5" s="203" t="s">
        <v>718</v>
      </c>
      <c r="BV5" s="357">
        <v>10</v>
      </c>
      <c r="BW5" s="353">
        <v>12</v>
      </c>
      <c r="BX5" s="44">
        <v>1</v>
      </c>
      <c r="BY5" s="88" t="s">
        <v>599</v>
      </c>
      <c r="BZ5" s="74" t="s">
        <v>600</v>
      </c>
      <c r="CA5" s="370"/>
      <c r="CB5" s="179" t="s">
        <v>512</v>
      </c>
      <c r="CC5" s="331">
        <v>12</v>
      </c>
      <c r="CD5" s="334">
        <v>12</v>
      </c>
      <c r="CE5" s="335">
        <v>1</v>
      </c>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row>
    <row r="6" spans="1:2037" s="5" customFormat="1" ht="248.25" customHeight="1" x14ac:dyDescent="0.25">
      <c r="A6" s="572"/>
      <c r="B6" s="575"/>
      <c r="C6" s="578"/>
      <c r="D6" s="393"/>
      <c r="E6" s="541"/>
      <c r="F6" s="81" t="s">
        <v>460</v>
      </c>
      <c r="G6" s="81" t="s">
        <v>16</v>
      </c>
      <c r="H6" s="75" t="s">
        <v>403</v>
      </c>
      <c r="I6" s="81" t="s">
        <v>461</v>
      </c>
      <c r="J6" s="83">
        <v>1</v>
      </c>
      <c r="K6" s="381"/>
      <c r="L6" s="381"/>
      <c r="M6" s="381"/>
      <c r="N6" s="381"/>
      <c r="O6" s="381"/>
      <c r="P6" s="381"/>
      <c r="Q6" s="146">
        <v>1</v>
      </c>
      <c r="R6" s="126">
        <v>0.01</v>
      </c>
      <c r="S6" s="491"/>
      <c r="T6" s="491"/>
      <c r="U6" s="491"/>
      <c r="V6" s="491"/>
      <c r="W6" s="541"/>
      <c r="X6" s="125" t="s">
        <v>629</v>
      </c>
      <c r="Y6" s="126">
        <v>0.01</v>
      </c>
      <c r="Z6" s="123">
        <v>0.05</v>
      </c>
      <c r="AA6" s="47">
        <f t="shared" ref="AA6:AA8" si="1">(Z6/Y6)*1</f>
        <v>5</v>
      </c>
      <c r="AB6" s="88"/>
      <c r="AC6" s="74"/>
      <c r="AD6" s="541"/>
      <c r="AE6" s="291" t="s">
        <v>804</v>
      </c>
      <c r="AF6" s="260">
        <v>5</v>
      </c>
      <c r="AG6" s="116">
        <v>5</v>
      </c>
      <c r="AH6" s="47">
        <f t="shared" ref="AH6:AH8" si="2">(AG6/AF6)*1</f>
        <v>1</v>
      </c>
      <c r="AI6" s="403"/>
      <c r="AJ6" s="403"/>
      <c r="AK6" s="370"/>
      <c r="AL6" s="297" t="s">
        <v>869</v>
      </c>
      <c r="AM6" s="239">
        <v>1</v>
      </c>
      <c r="AN6" s="159">
        <v>1</v>
      </c>
      <c r="AO6" s="47">
        <f t="shared" ref="AO6:AO8" si="3">(AN6/AM6)*1</f>
        <v>1</v>
      </c>
      <c r="AP6" s="442"/>
      <c r="AQ6" s="442"/>
      <c r="AR6" s="541"/>
      <c r="AS6" s="249" t="s">
        <v>952</v>
      </c>
      <c r="AT6" s="248">
        <v>100</v>
      </c>
      <c r="AU6" s="167">
        <v>100</v>
      </c>
      <c r="AV6" s="47">
        <f t="shared" ref="AV6:AV8" si="4">(AU6/AT6)*1</f>
        <v>1</v>
      </c>
      <c r="AW6" s="408"/>
      <c r="AX6" s="408"/>
      <c r="AY6" s="370"/>
      <c r="AZ6" s="249" t="s">
        <v>1001</v>
      </c>
      <c r="BA6" s="239">
        <v>1</v>
      </c>
      <c r="BB6" s="168">
        <v>0.75</v>
      </c>
      <c r="BC6" s="47">
        <f t="shared" ref="BC6:BC8" si="5">(BB6/BA6)*1</f>
        <v>0.75</v>
      </c>
      <c r="BD6" s="403"/>
      <c r="BE6" s="403"/>
      <c r="BF6" s="541"/>
      <c r="BG6" s="146" t="s">
        <v>1074</v>
      </c>
      <c r="BH6" s="213">
        <v>1</v>
      </c>
      <c r="BI6" s="96">
        <v>1</v>
      </c>
      <c r="BJ6" s="95">
        <f t="shared" si="0"/>
        <v>1</v>
      </c>
      <c r="BK6" s="16"/>
      <c r="BL6" s="94"/>
      <c r="BM6" s="441"/>
      <c r="BN6" s="181" t="s">
        <v>641</v>
      </c>
      <c r="BO6" s="180">
        <v>1</v>
      </c>
      <c r="BP6" s="46">
        <v>1</v>
      </c>
      <c r="BQ6" s="47">
        <f t="shared" ref="BQ6:BQ8" si="6">(BP6/BO6)*1</f>
        <v>1</v>
      </c>
      <c r="BR6" s="66">
        <v>8655000</v>
      </c>
      <c r="BS6" s="74">
        <v>8655000</v>
      </c>
      <c r="BT6" s="370"/>
      <c r="BU6" s="204" t="s">
        <v>719</v>
      </c>
      <c r="BV6" s="359">
        <v>1</v>
      </c>
      <c r="BW6" s="46">
        <v>1</v>
      </c>
      <c r="BX6" s="47">
        <f t="shared" ref="BX6:BX8" si="7">(BW6/BV6)*1</f>
        <v>1</v>
      </c>
      <c r="BY6" s="88" t="s">
        <v>599</v>
      </c>
      <c r="BZ6" s="74" t="s">
        <v>600</v>
      </c>
      <c r="CA6" s="370"/>
      <c r="CB6" s="181" t="s">
        <v>513</v>
      </c>
      <c r="CC6" s="330">
        <v>1</v>
      </c>
      <c r="CD6" s="46">
        <v>1</v>
      </c>
      <c r="CE6" s="336">
        <f t="shared" ref="CE6:CE8" si="8">(CD6/CC6)*1</f>
        <v>1</v>
      </c>
    </row>
    <row r="7" spans="1:2037" ht="64.5" customHeight="1" x14ac:dyDescent="0.25">
      <c r="A7" s="572"/>
      <c r="B7" s="575"/>
      <c r="C7" s="578"/>
      <c r="D7" s="393" t="s">
        <v>17</v>
      </c>
      <c r="E7" s="541" t="s">
        <v>18</v>
      </c>
      <c r="F7" s="81" t="s">
        <v>19</v>
      </c>
      <c r="G7" s="81" t="s">
        <v>462</v>
      </c>
      <c r="H7" s="75" t="s">
        <v>229</v>
      </c>
      <c r="I7" s="81">
        <v>0</v>
      </c>
      <c r="J7" s="81">
        <v>1</v>
      </c>
      <c r="K7" s="381"/>
      <c r="L7" s="381"/>
      <c r="M7" s="381"/>
      <c r="N7" s="381"/>
      <c r="O7" s="381"/>
      <c r="P7" s="381"/>
      <c r="Q7" s="147">
        <v>1</v>
      </c>
      <c r="R7" s="124">
        <v>1</v>
      </c>
      <c r="S7" s="491"/>
      <c r="T7" s="491"/>
      <c r="U7" s="491"/>
      <c r="V7" s="491"/>
      <c r="W7" s="541" t="s">
        <v>257</v>
      </c>
      <c r="X7" s="125" t="s">
        <v>630</v>
      </c>
      <c r="Y7" s="124">
        <v>1</v>
      </c>
      <c r="Z7" s="122">
        <v>1</v>
      </c>
      <c r="AA7" s="47">
        <f t="shared" si="1"/>
        <v>1</v>
      </c>
      <c r="AB7" s="458"/>
      <c r="AC7" s="458"/>
      <c r="AD7" s="541" t="s">
        <v>257</v>
      </c>
      <c r="AE7" s="291" t="s">
        <v>805</v>
      </c>
      <c r="AF7" s="260">
        <v>1</v>
      </c>
      <c r="AG7" s="116">
        <v>1</v>
      </c>
      <c r="AH7" s="47">
        <f t="shared" si="2"/>
        <v>1</v>
      </c>
      <c r="AI7" s="403" t="s">
        <v>834</v>
      </c>
      <c r="AJ7" s="403" t="s">
        <v>835</v>
      </c>
      <c r="AK7" s="370" t="s">
        <v>257</v>
      </c>
      <c r="AL7" s="297" t="s">
        <v>870</v>
      </c>
      <c r="AM7" s="212">
        <v>1</v>
      </c>
      <c r="AN7" s="92">
        <v>1</v>
      </c>
      <c r="AO7" s="47">
        <f t="shared" si="3"/>
        <v>1</v>
      </c>
      <c r="AP7" s="442" t="s">
        <v>922</v>
      </c>
      <c r="AQ7" s="442" t="s">
        <v>923</v>
      </c>
      <c r="AR7" s="541" t="s">
        <v>257</v>
      </c>
      <c r="AS7" s="238" t="s">
        <v>953</v>
      </c>
      <c r="AT7" s="248">
        <v>1</v>
      </c>
      <c r="AU7" s="167">
        <v>1</v>
      </c>
      <c r="AV7" s="47">
        <f t="shared" si="4"/>
        <v>1</v>
      </c>
      <c r="AW7" s="409">
        <v>25000000</v>
      </c>
      <c r="AX7" s="411">
        <v>23933333</v>
      </c>
      <c r="AY7" s="370" t="s">
        <v>257</v>
      </c>
      <c r="AZ7" s="238" t="s">
        <v>1002</v>
      </c>
      <c r="BA7" s="212">
        <v>1</v>
      </c>
      <c r="BB7" s="167">
        <v>1</v>
      </c>
      <c r="BC7" s="47">
        <f t="shared" si="5"/>
        <v>1</v>
      </c>
      <c r="BD7" s="403"/>
      <c r="BE7" s="403"/>
      <c r="BF7" s="541" t="s">
        <v>257</v>
      </c>
      <c r="BG7" s="238" t="s">
        <v>1075</v>
      </c>
      <c r="BH7" s="214">
        <v>1</v>
      </c>
      <c r="BI7" s="97">
        <v>1</v>
      </c>
      <c r="BJ7" s="95">
        <f t="shared" si="0"/>
        <v>1</v>
      </c>
      <c r="BK7" s="403"/>
      <c r="BL7" s="403"/>
      <c r="BM7" s="441" t="s">
        <v>257</v>
      </c>
      <c r="BN7" s="503" t="s">
        <v>642</v>
      </c>
      <c r="BO7" s="182">
        <v>1</v>
      </c>
      <c r="BP7" s="48">
        <v>1</v>
      </c>
      <c r="BQ7" s="47">
        <f t="shared" si="6"/>
        <v>1</v>
      </c>
      <c r="BR7" s="458">
        <v>8655000</v>
      </c>
      <c r="BS7" s="458">
        <v>8655000</v>
      </c>
      <c r="BT7" s="370" t="s">
        <v>257</v>
      </c>
      <c r="BU7" s="202" t="s">
        <v>720</v>
      </c>
      <c r="BV7" s="360">
        <v>1</v>
      </c>
      <c r="BW7" s="48">
        <v>1</v>
      </c>
      <c r="BX7" s="47">
        <f t="shared" si="7"/>
        <v>1</v>
      </c>
      <c r="BY7" s="458"/>
      <c r="BZ7" s="458"/>
      <c r="CA7" s="370" t="s">
        <v>257</v>
      </c>
      <c r="CB7" s="178" t="s">
        <v>514</v>
      </c>
      <c r="CC7" s="331">
        <v>1</v>
      </c>
      <c r="CD7" s="48">
        <v>1</v>
      </c>
      <c r="CE7" s="336">
        <f t="shared" si="8"/>
        <v>1</v>
      </c>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row>
    <row r="8" spans="1:2037" s="5" customFormat="1" ht="381" customHeight="1" x14ac:dyDescent="0.25">
      <c r="A8" s="572"/>
      <c r="B8" s="575"/>
      <c r="C8" s="578"/>
      <c r="D8" s="393"/>
      <c r="E8" s="541"/>
      <c r="F8" s="81" t="s">
        <v>20</v>
      </c>
      <c r="G8" s="81" t="s">
        <v>21</v>
      </c>
      <c r="H8" s="75" t="s">
        <v>403</v>
      </c>
      <c r="I8" s="81" t="s">
        <v>22</v>
      </c>
      <c r="J8" s="81">
        <v>12</v>
      </c>
      <c r="K8" s="381"/>
      <c r="L8" s="381"/>
      <c r="M8" s="381"/>
      <c r="N8" s="381"/>
      <c r="O8" s="381"/>
      <c r="P8" s="381"/>
      <c r="Q8" s="145">
        <v>12</v>
      </c>
      <c r="R8" s="445">
        <v>3</v>
      </c>
      <c r="S8" s="491"/>
      <c r="T8" s="491"/>
      <c r="U8" s="491"/>
      <c r="V8" s="491"/>
      <c r="W8" s="541"/>
      <c r="X8" s="558" t="s">
        <v>631</v>
      </c>
      <c r="Y8" s="445">
        <v>3</v>
      </c>
      <c r="Z8" s="122">
        <v>2</v>
      </c>
      <c r="AA8" s="47">
        <f t="shared" si="1"/>
        <v>0.66666666666666663</v>
      </c>
      <c r="AB8" s="458"/>
      <c r="AC8" s="458"/>
      <c r="AD8" s="541"/>
      <c r="AE8" s="291" t="s">
        <v>806</v>
      </c>
      <c r="AF8" s="260">
        <v>12</v>
      </c>
      <c r="AG8" s="116">
        <v>12</v>
      </c>
      <c r="AH8" s="47">
        <f t="shared" si="2"/>
        <v>1</v>
      </c>
      <c r="AI8" s="403"/>
      <c r="AJ8" s="403"/>
      <c r="AK8" s="370"/>
      <c r="AL8" s="297" t="s">
        <v>871</v>
      </c>
      <c r="AM8" s="212">
        <v>12</v>
      </c>
      <c r="AN8" s="92">
        <v>12</v>
      </c>
      <c r="AO8" s="47">
        <f t="shared" si="3"/>
        <v>1</v>
      </c>
      <c r="AP8" s="442"/>
      <c r="AQ8" s="442"/>
      <c r="AR8" s="541"/>
      <c r="AS8" s="238" t="s">
        <v>954</v>
      </c>
      <c r="AT8" s="248">
        <v>12</v>
      </c>
      <c r="AU8" s="167">
        <v>12</v>
      </c>
      <c r="AV8" s="47">
        <f t="shared" si="4"/>
        <v>1</v>
      </c>
      <c r="AW8" s="409"/>
      <c r="AX8" s="408"/>
      <c r="AY8" s="370"/>
      <c r="AZ8" s="238" t="s">
        <v>1003</v>
      </c>
      <c r="BA8" s="212">
        <v>12</v>
      </c>
      <c r="BB8" s="167">
        <v>12</v>
      </c>
      <c r="BC8" s="47">
        <f t="shared" si="5"/>
        <v>1</v>
      </c>
      <c r="BD8" s="403"/>
      <c r="BE8" s="403"/>
      <c r="BF8" s="541"/>
      <c r="BG8" s="238" t="s">
        <v>1003</v>
      </c>
      <c r="BH8" s="212">
        <v>12</v>
      </c>
      <c r="BI8" s="92">
        <v>11</v>
      </c>
      <c r="BJ8" s="95">
        <f t="shared" si="0"/>
        <v>0.91666666666666663</v>
      </c>
      <c r="BK8" s="403"/>
      <c r="BL8" s="403"/>
      <c r="BM8" s="441"/>
      <c r="BN8" s="503"/>
      <c r="BO8" s="177">
        <v>11</v>
      </c>
      <c r="BP8" s="86">
        <v>11</v>
      </c>
      <c r="BQ8" s="47">
        <f t="shared" si="6"/>
        <v>1</v>
      </c>
      <c r="BR8" s="458"/>
      <c r="BS8" s="458"/>
      <c r="BT8" s="370"/>
      <c r="BU8" s="202" t="s">
        <v>721</v>
      </c>
      <c r="BV8" s="357">
        <v>1</v>
      </c>
      <c r="BW8" s="353">
        <v>11</v>
      </c>
      <c r="BX8" s="47">
        <f t="shared" si="7"/>
        <v>11</v>
      </c>
      <c r="BY8" s="458"/>
      <c r="BZ8" s="458"/>
      <c r="CA8" s="370"/>
      <c r="CB8" s="178" t="s">
        <v>515</v>
      </c>
      <c r="CC8" s="331">
        <v>12</v>
      </c>
      <c r="CD8" s="334">
        <v>11</v>
      </c>
      <c r="CE8" s="336">
        <f t="shared" si="8"/>
        <v>0.91666666666666663</v>
      </c>
    </row>
    <row r="9" spans="1:2037" ht="47.25" customHeight="1" x14ac:dyDescent="0.25">
      <c r="A9" s="572"/>
      <c r="B9" s="575"/>
      <c r="C9" s="578"/>
      <c r="D9" s="393" t="s">
        <v>23</v>
      </c>
      <c r="E9" s="541" t="s">
        <v>24</v>
      </c>
      <c r="F9" s="381" t="s">
        <v>25</v>
      </c>
      <c r="G9" s="381" t="s">
        <v>26</v>
      </c>
      <c r="H9" s="370" t="s">
        <v>463</v>
      </c>
      <c r="I9" s="541">
        <v>0</v>
      </c>
      <c r="J9" s="565">
        <v>0.35</v>
      </c>
      <c r="K9" s="381" t="s">
        <v>297</v>
      </c>
      <c r="L9" s="381" t="s">
        <v>381</v>
      </c>
      <c r="M9" s="381" t="s">
        <v>369</v>
      </c>
      <c r="N9" s="381" t="s">
        <v>491</v>
      </c>
      <c r="O9" s="381" t="s">
        <v>370</v>
      </c>
      <c r="P9" s="381" t="s">
        <v>401</v>
      </c>
      <c r="Q9" s="566">
        <v>0.35</v>
      </c>
      <c r="R9" s="445"/>
      <c r="S9" s="492"/>
      <c r="T9" s="492"/>
      <c r="U9" s="492"/>
      <c r="V9" s="492"/>
      <c r="W9" s="381" t="s">
        <v>281</v>
      </c>
      <c r="X9" s="558"/>
      <c r="Y9" s="445"/>
      <c r="Z9" s="123">
        <v>0.03</v>
      </c>
      <c r="AA9" s="481">
        <v>0</v>
      </c>
      <c r="AB9" s="458"/>
      <c r="AC9" s="458"/>
      <c r="AD9" s="381" t="s">
        <v>281</v>
      </c>
      <c r="AE9" s="291" t="s">
        <v>807</v>
      </c>
      <c r="AF9" s="451">
        <v>0.13</v>
      </c>
      <c r="AG9" s="452">
        <v>0.13</v>
      </c>
      <c r="AH9" s="481">
        <v>0</v>
      </c>
      <c r="AI9" s="403" t="s">
        <v>836</v>
      </c>
      <c r="AJ9" s="403" t="s">
        <v>837</v>
      </c>
      <c r="AK9" s="381" t="s">
        <v>281</v>
      </c>
      <c r="AL9" s="401" t="s">
        <v>872</v>
      </c>
      <c r="AM9" s="547">
        <v>0.13</v>
      </c>
      <c r="AN9" s="443">
        <v>0</v>
      </c>
      <c r="AO9" s="481">
        <v>0</v>
      </c>
      <c r="AP9" s="403" t="s">
        <v>924</v>
      </c>
      <c r="AQ9" s="403" t="s">
        <v>925</v>
      </c>
      <c r="AR9" s="381" t="s">
        <v>281</v>
      </c>
      <c r="AS9" s="429" t="s">
        <v>955</v>
      </c>
      <c r="AT9" s="421">
        <v>0.15</v>
      </c>
      <c r="AU9" s="422">
        <v>0.15</v>
      </c>
      <c r="AV9" s="481">
        <v>0</v>
      </c>
      <c r="AW9" s="407" t="s">
        <v>995</v>
      </c>
      <c r="AX9" s="418" t="s">
        <v>996</v>
      </c>
      <c r="AY9" s="381" t="s">
        <v>281</v>
      </c>
      <c r="AZ9" s="543" t="s">
        <v>1004</v>
      </c>
      <c r="BA9" s="405">
        <v>1</v>
      </c>
      <c r="BB9" s="406" t="s">
        <v>1057</v>
      </c>
      <c r="BC9" s="481">
        <v>0</v>
      </c>
      <c r="BD9" s="395">
        <v>34750000</v>
      </c>
      <c r="BE9" s="395">
        <v>25081000</v>
      </c>
      <c r="BF9" s="381" t="s">
        <v>281</v>
      </c>
      <c r="BG9" s="397" t="s">
        <v>1076</v>
      </c>
      <c r="BH9" s="533">
        <v>8.7499999999999994E-2</v>
      </c>
      <c r="BI9" s="406">
        <v>0</v>
      </c>
      <c r="BJ9" s="506">
        <v>0</v>
      </c>
      <c r="BK9" s="395"/>
      <c r="BL9" s="395"/>
      <c r="BM9" s="406" t="s">
        <v>281</v>
      </c>
      <c r="BN9" s="398" t="s">
        <v>643</v>
      </c>
      <c r="BO9" s="534">
        <v>8.7499999999999994E-2</v>
      </c>
      <c r="BP9" s="381">
        <v>0</v>
      </c>
      <c r="BQ9" s="481">
        <v>0</v>
      </c>
      <c r="BR9" s="458" t="s">
        <v>722</v>
      </c>
      <c r="BS9" s="458" t="s">
        <v>723</v>
      </c>
      <c r="BT9" s="381" t="s">
        <v>281</v>
      </c>
      <c r="BU9" s="462" t="s">
        <v>724</v>
      </c>
      <c r="BV9" s="443" t="s">
        <v>1125</v>
      </c>
      <c r="BW9" s="381">
        <v>0</v>
      </c>
      <c r="BX9" s="481">
        <v>0</v>
      </c>
      <c r="BY9" s="458"/>
      <c r="BZ9" s="458"/>
      <c r="CA9" s="381" t="s">
        <v>281</v>
      </c>
      <c r="CB9" s="462" t="s">
        <v>562</v>
      </c>
      <c r="CC9" s="391">
        <v>0.35</v>
      </c>
      <c r="CD9" s="381">
        <v>0</v>
      </c>
      <c r="CE9" s="382">
        <v>0</v>
      </c>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row>
    <row r="10" spans="1:2037" ht="57.75" customHeight="1" x14ac:dyDescent="0.25">
      <c r="A10" s="572"/>
      <c r="B10" s="575"/>
      <c r="C10" s="578"/>
      <c r="D10" s="393"/>
      <c r="E10" s="541"/>
      <c r="F10" s="381"/>
      <c r="G10" s="381"/>
      <c r="H10" s="594"/>
      <c r="I10" s="541"/>
      <c r="J10" s="565"/>
      <c r="K10" s="381"/>
      <c r="L10" s="381"/>
      <c r="M10" s="381"/>
      <c r="N10" s="381"/>
      <c r="O10" s="381"/>
      <c r="P10" s="381"/>
      <c r="Q10" s="566"/>
      <c r="R10" s="605">
        <v>0</v>
      </c>
      <c r="S10" s="446"/>
      <c r="T10" s="446"/>
      <c r="U10" s="446"/>
      <c r="V10" s="446"/>
      <c r="W10" s="381"/>
      <c r="X10" s="125"/>
      <c r="Y10" s="127">
        <v>0</v>
      </c>
      <c r="Z10" s="122"/>
      <c r="AA10" s="481"/>
      <c r="AB10" s="458"/>
      <c r="AC10" s="458"/>
      <c r="AD10" s="381"/>
      <c r="AE10" s="291" t="s">
        <v>808</v>
      </c>
      <c r="AF10" s="451"/>
      <c r="AG10" s="452"/>
      <c r="AH10" s="481"/>
      <c r="AI10" s="403"/>
      <c r="AJ10" s="403"/>
      <c r="AK10" s="381"/>
      <c r="AL10" s="401"/>
      <c r="AM10" s="493"/>
      <c r="AN10" s="443"/>
      <c r="AO10" s="481"/>
      <c r="AP10" s="442" t="s">
        <v>926</v>
      </c>
      <c r="AQ10" s="442" t="s">
        <v>927</v>
      </c>
      <c r="AR10" s="381"/>
      <c r="AS10" s="429" t="s">
        <v>956</v>
      </c>
      <c r="AT10" s="420"/>
      <c r="AU10" s="408"/>
      <c r="AV10" s="481"/>
      <c r="AW10" s="408"/>
      <c r="AX10" s="409"/>
      <c r="AY10" s="381"/>
      <c r="AZ10" s="543" t="s">
        <v>956</v>
      </c>
      <c r="BA10" s="405"/>
      <c r="BB10" s="406"/>
      <c r="BC10" s="481"/>
      <c r="BD10" s="395"/>
      <c r="BE10" s="395"/>
      <c r="BF10" s="381"/>
      <c r="BG10" s="397"/>
      <c r="BH10" s="533"/>
      <c r="BI10" s="406"/>
      <c r="BJ10" s="506"/>
      <c r="BK10" s="395"/>
      <c r="BL10" s="395"/>
      <c r="BM10" s="406"/>
      <c r="BN10" s="398"/>
      <c r="BO10" s="534"/>
      <c r="BP10" s="381"/>
      <c r="BQ10" s="481"/>
      <c r="BR10" s="458"/>
      <c r="BS10" s="458"/>
      <c r="BT10" s="381"/>
      <c r="BU10" s="462"/>
      <c r="BV10" s="443"/>
      <c r="BW10" s="381"/>
      <c r="BX10" s="481"/>
      <c r="BY10" s="458"/>
      <c r="BZ10" s="458"/>
      <c r="CA10" s="381"/>
      <c r="CB10" s="462"/>
      <c r="CC10" s="391"/>
      <c r="CD10" s="381"/>
      <c r="CE10" s="382"/>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row>
    <row r="11" spans="1:2037" ht="117.75" customHeight="1" x14ac:dyDescent="0.25">
      <c r="A11" s="572"/>
      <c r="B11" s="575"/>
      <c r="C11" s="578"/>
      <c r="D11" s="393"/>
      <c r="E11" s="541"/>
      <c r="F11" s="381"/>
      <c r="G11" s="381"/>
      <c r="H11" s="594"/>
      <c r="I11" s="541"/>
      <c r="J11" s="565"/>
      <c r="K11" s="381"/>
      <c r="L11" s="381"/>
      <c r="M11" s="381"/>
      <c r="N11" s="381"/>
      <c r="O11" s="381"/>
      <c r="P11" s="381"/>
      <c r="Q11" s="566"/>
      <c r="R11" s="124" t="s">
        <v>42</v>
      </c>
      <c r="S11" s="492"/>
      <c r="T11" s="492"/>
      <c r="U11" s="492"/>
      <c r="V11" s="492"/>
      <c r="W11" s="381"/>
      <c r="X11" s="125"/>
      <c r="Y11" s="124" t="s">
        <v>42</v>
      </c>
      <c r="Z11" s="122" t="s">
        <v>38</v>
      </c>
      <c r="AA11" s="481"/>
      <c r="AB11" s="458"/>
      <c r="AC11" s="458"/>
      <c r="AD11" s="381"/>
      <c r="AE11" s="291" t="s">
        <v>808</v>
      </c>
      <c r="AF11" s="451"/>
      <c r="AG11" s="452"/>
      <c r="AH11" s="481"/>
      <c r="AI11" s="403"/>
      <c r="AJ11" s="403"/>
      <c r="AK11" s="381"/>
      <c r="AL11" s="401"/>
      <c r="AM11" s="493"/>
      <c r="AN11" s="443"/>
      <c r="AO11" s="481"/>
      <c r="AP11" s="442" t="s">
        <v>926</v>
      </c>
      <c r="AQ11" s="442" t="s">
        <v>927</v>
      </c>
      <c r="AR11" s="381"/>
      <c r="AS11" s="429" t="s">
        <v>956</v>
      </c>
      <c r="AT11" s="420"/>
      <c r="AU11" s="408"/>
      <c r="AV11" s="481"/>
      <c r="AW11" s="408"/>
      <c r="AX11" s="409"/>
      <c r="AY11" s="381"/>
      <c r="AZ11" s="543" t="s">
        <v>956</v>
      </c>
      <c r="BA11" s="405"/>
      <c r="BB11" s="406"/>
      <c r="BC11" s="481"/>
      <c r="BD11" s="395"/>
      <c r="BE11" s="395"/>
      <c r="BF11" s="381"/>
      <c r="BG11" s="397"/>
      <c r="BH11" s="533"/>
      <c r="BI11" s="406"/>
      <c r="BJ11" s="506"/>
      <c r="BK11" s="395"/>
      <c r="BL11" s="395"/>
      <c r="BM11" s="406"/>
      <c r="BN11" s="398"/>
      <c r="BO11" s="534"/>
      <c r="BP11" s="381"/>
      <c r="BQ11" s="481"/>
      <c r="BR11" s="458"/>
      <c r="BS11" s="458"/>
      <c r="BT11" s="381"/>
      <c r="BU11" s="462"/>
      <c r="BV11" s="443"/>
      <c r="BW11" s="381"/>
      <c r="BX11" s="481"/>
      <c r="BY11" s="458"/>
      <c r="BZ11" s="458"/>
      <c r="CA11" s="381"/>
      <c r="CB11" s="462"/>
      <c r="CC11" s="391"/>
      <c r="CD11" s="381"/>
      <c r="CE11" s="382"/>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row>
    <row r="12" spans="1:2037" ht="236.25" customHeight="1" x14ac:dyDescent="0.25">
      <c r="A12" s="589" t="s">
        <v>27</v>
      </c>
      <c r="B12" s="541" t="s">
        <v>28</v>
      </c>
      <c r="C12" s="586" t="s">
        <v>29</v>
      </c>
      <c r="D12" s="148" t="s">
        <v>30</v>
      </c>
      <c r="E12" s="81" t="s">
        <v>31</v>
      </c>
      <c r="F12" s="81" t="s">
        <v>32</v>
      </c>
      <c r="G12" s="81" t="s">
        <v>33</v>
      </c>
      <c r="H12" s="75" t="s">
        <v>464</v>
      </c>
      <c r="I12" s="81" t="s">
        <v>34</v>
      </c>
      <c r="J12" s="81" t="s">
        <v>35</v>
      </c>
      <c r="K12" s="77" t="s">
        <v>297</v>
      </c>
      <c r="L12" s="77" t="s">
        <v>382</v>
      </c>
      <c r="M12" s="77" t="s">
        <v>298</v>
      </c>
      <c r="N12" s="77" t="s">
        <v>465</v>
      </c>
      <c r="O12" s="77" t="s">
        <v>299</v>
      </c>
      <c r="P12" s="77" t="s">
        <v>400</v>
      </c>
      <c r="Q12" s="149" t="s">
        <v>35</v>
      </c>
      <c r="R12" s="126" t="s">
        <v>42</v>
      </c>
      <c r="S12" s="492"/>
      <c r="T12" s="492"/>
      <c r="U12" s="492"/>
      <c r="V12" s="492"/>
      <c r="W12" s="381" t="s">
        <v>280</v>
      </c>
      <c r="X12" s="128"/>
      <c r="Y12" s="126" t="s">
        <v>42</v>
      </c>
      <c r="Z12" s="123" t="s">
        <v>38</v>
      </c>
      <c r="AA12" s="54">
        <v>0.77</v>
      </c>
      <c r="AB12" s="74"/>
      <c r="AC12" s="74"/>
      <c r="AD12" s="381" t="s">
        <v>280</v>
      </c>
      <c r="AE12" s="292" t="s">
        <v>809</v>
      </c>
      <c r="AF12" s="298">
        <v>0.125</v>
      </c>
      <c r="AG12" s="154">
        <v>0.22</v>
      </c>
      <c r="AH12" s="54">
        <v>0.64449999999999996</v>
      </c>
      <c r="AI12" s="403" t="s">
        <v>838</v>
      </c>
      <c r="AJ12" s="403" t="s">
        <v>839</v>
      </c>
      <c r="AK12" s="381" t="s">
        <v>280</v>
      </c>
      <c r="AL12" s="297" t="s">
        <v>873</v>
      </c>
      <c r="AM12" s="304">
        <v>0.12</v>
      </c>
      <c r="AN12" s="268">
        <v>0.22</v>
      </c>
      <c r="AO12" s="54">
        <v>0.77</v>
      </c>
      <c r="AP12" s="403" t="s">
        <v>928</v>
      </c>
      <c r="AQ12" s="403" t="s">
        <v>929</v>
      </c>
      <c r="AR12" s="381" t="s">
        <v>280</v>
      </c>
      <c r="AS12" s="437" t="s">
        <v>957</v>
      </c>
      <c r="AT12" s="305">
        <v>0.11700000000000001</v>
      </c>
      <c r="AU12" s="269">
        <v>0.18</v>
      </c>
      <c r="AV12" s="54">
        <v>0.64449999999999996</v>
      </c>
      <c r="AW12" s="270" t="s">
        <v>996</v>
      </c>
      <c r="AX12" s="270" t="s">
        <v>996</v>
      </c>
      <c r="AY12" s="381" t="s">
        <v>280</v>
      </c>
      <c r="AZ12" s="306" t="s">
        <v>1005</v>
      </c>
      <c r="BA12" s="215">
        <v>0.17499999999999999</v>
      </c>
      <c r="BB12" s="104">
        <v>0.21</v>
      </c>
      <c r="BC12" s="54">
        <v>0.77</v>
      </c>
      <c r="BD12" s="395" t="s">
        <v>1063</v>
      </c>
      <c r="BE12" s="395" t="s">
        <v>1064</v>
      </c>
      <c r="BF12" s="381" t="s">
        <v>280</v>
      </c>
      <c r="BG12" s="314" t="s">
        <v>1077</v>
      </c>
      <c r="BH12" s="215" t="s">
        <v>430</v>
      </c>
      <c r="BI12" s="110">
        <v>35.299999999999997</v>
      </c>
      <c r="BJ12" s="271">
        <v>0</v>
      </c>
      <c r="BK12" s="99"/>
      <c r="BL12" s="99"/>
      <c r="BM12" s="406" t="s">
        <v>280</v>
      </c>
      <c r="BN12" s="211" t="s">
        <v>644</v>
      </c>
      <c r="BO12" s="183" t="s">
        <v>430</v>
      </c>
      <c r="BP12" s="272" t="s">
        <v>456</v>
      </c>
      <c r="BQ12" s="54">
        <v>0.64449999999999996</v>
      </c>
      <c r="BR12" s="74">
        <v>0</v>
      </c>
      <c r="BS12" s="74">
        <v>0</v>
      </c>
      <c r="BT12" s="381" t="s">
        <v>280</v>
      </c>
      <c r="BU12" s="133" t="s">
        <v>725</v>
      </c>
      <c r="BV12" s="359">
        <v>0.13</v>
      </c>
      <c r="BW12" s="272" t="s">
        <v>517</v>
      </c>
      <c r="BX12" s="54">
        <v>0.77</v>
      </c>
      <c r="BY12" s="74" t="s">
        <v>506</v>
      </c>
      <c r="BZ12" s="74" t="s">
        <v>507</v>
      </c>
      <c r="CA12" s="381" t="s">
        <v>280</v>
      </c>
      <c r="CB12" s="133" t="s">
        <v>516</v>
      </c>
      <c r="CC12" s="331" t="s">
        <v>35</v>
      </c>
      <c r="CD12" s="272" t="s">
        <v>517</v>
      </c>
      <c r="CE12" s="337">
        <v>0.77</v>
      </c>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row>
    <row r="13" spans="1:2037" s="2" customFormat="1" ht="345.75" customHeight="1" x14ac:dyDescent="0.25">
      <c r="A13" s="589"/>
      <c r="B13" s="541"/>
      <c r="C13" s="586"/>
      <c r="D13" s="150" t="s">
        <v>36</v>
      </c>
      <c r="E13" s="77" t="s">
        <v>37</v>
      </c>
      <c r="F13" s="77" t="s">
        <v>466</v>
      </c>
      <c r="G13" s="77" t="s">
        <v>467</v>
      </c>
      <c r="H13" s="77" t="s">
        <v>471</v>
      </c>
      <c r="I13" s="77" t="s">
        <v>38</v>
      </c>
      <c r="J13" s="77">
        <f>100*10*3</f>
        <v>3000</v>
      </c>
      <c r="K13" s="77" t="s">
        <v>297</v>
      </c>
      <c r="L13" s="77" t="s">
        <v>492</v>
      </c>
      <c r="M13" s="77" t="s">
        <v>371</v>
      </c>
      <c r="N13" s="77" t="s">
        <v>395</v>
      </c>
      <c r="O13" s="77" t="s">
        <v>372</v>
      </c>
      <c r="P13" s="77" t="s">
        <v>396</v>
      </c>
      <c r="Q13" s="149">
        <f>100*10*3</f>
        <v>3000</v>
      </c>
      <c r="R13" s="124" t="s">
        <v>42</v>
      </c>
      <c r="S13" s="492"/>
      <c r="T13" s="492"/>
      <c r="U13" s="492"/>
      <c r="V13" s="492"/>
      <c r="W13" s="381"/>
      <c r="X13" s="128"/>
      <c r="Y13" s="124" t="s">
        <v>42</v>
      </c>
      <c r="Z13" s="122" t="s">
        <v>38</v>
      </c>
      <c r="AA13" s="76">
        <v>0.33</v>
      </c>
      <c r="AB13" s="74"/>
      <c r="AC13" s="74"/>
      <c r="AD13" s="381"/>
      <c r="AE13" s="292" t="s">
        <v>810</v>
      </c>
      <c r="AF13" s="260">
        <v>300</v>
      </c>
      <c r="AG13" s="116">
        <v>714</v>
      </c>
      <c r="AH13" s="56">
        <v>0.33</v>
      </c>
      <c r="AI13" s="403"/>
      <c r="AJ13" s="403"/>
      <c r="AK13" s="381"/>
      <c r="AL13" s="297" t="s">
        <v>874</v>
      </c>
      <c r="AM13" s="212">
        <v>300</v>
      </c>
      <c r="AN13" s="92">
        <v>65</v>
      </c>
      <c r="AO13" s="76">
        <v>0.33</v>
      </c>
      <c r="AP13" s="442"/>
      <c r="AQ13" s="442"/>
      <c r="AR13" s="381"/>
      <c r="AS13" s="437"/>
      <c r="AT13" s="307">
        <v>3</v>
      </c>
      <c r="AU13" s="273">
        <v>3</v>
      </c>
      <c r="AV13" s="56">
        <v>0.33</v>
      </c>
      <c r="AW13" s="270" t="s">
        <v>996</v>
      </c>
      <c r="AX13" s="270" t="s">
        <v>996</v>
      </c>
      <c r="AY13" s="381"/>
      <c r="AZ13" s="308" t="s">
        <v>1006</v>
      </c>
      <c r="BA13" s="216">
        <v>3</v>
      </c>
      <c r="BB13" s="100" t="s">
        <v>1058</v>
      </c>
      <c r="BC13" s="76">
        <v>0.33</v>
      </c>
      <c r="BD13" s="395"/>
      <c r="BE13" s="395"/>
      <c r="BF13" s="381"/>
      <c r="BG13" s="314" t="s">
        <v>1078</v>
      </c>
      <c r="BH13" s="216">
        <v>0</v>
      </c>
      <c r="BI13" s="100">
        <v>0</v>
      </c>
      <c r="BJ13" s="101">
        <v>1</v>
      </c>
      <c r="BK13" s="99"/>
      <c r="BL13" s="99"/>
      <c r="BM13" s="406"/>
      <c r="BN13" s="217" t="s">
        <v>645</v>
      </c>
      <c r="BO13" s="150">
        <v>0</v>
      </c>
      <c r="BP13" s="77">
        <v>0</v>
      </c>
      <c r="BQ13" s="73">
        <v>1</v>
      </c>
      <c r="BR13" s="74">
        <v>225000000</v>
      </c>
      <c r="BS13" s="74" t="s">
        <v>726</v>
      </c>
      <c r="BT13" s="381"/>
      <c r="BU13" s="184" t="s">
        <v>727</v>
      </c>
      <c r="BV13" s="357">
        <v>205</v>
      </c>
      <c r="BW13" s="349">
        <v>100</v>
      </c>
      <c r="BX13" s="76">
        <v>0.33</v>
      </c>
      <c r="BY13" s="74" t="s">
        <v>601</v>
      </c>
      <c r="BZ13" s="74" t="s">
        <v>602</v>
      </c>
      <c r="CA13" s="381"/>
      <c r="CB13" s="184" t="s">
        <v>518</v>
      </c>
      <c r="CC13" s="329">
        <f>100*10*3</f>
        <v>3000</v>
      </c>
      <c r="CD13" s="322">
        <v>100</v>
      </c>
      <c r="CE13" s="338">
        <v>0.33</v>
      </c>
    </row>
    <row r="14" spans="1:2037" ht="93.75" customHeight="1" x14ac:dyDescent="0.25">
      <c r="A14" s="589"/>
      <c r="B14" s="541"/>
      <c r="C14" s="586"/>
      <c r="D14" s="393" t="s">
        <v>39</v>
      </c>
      <c r="E14" s="541" t="s">
        <v>40</v>
      </c>
      <c r="F14" s="541" t="s">
        <v>472</v>
      </c>
      <c r="G14" s="541" t="s">
        <v>41</v>
      </c>
      <c r="H14" s="370" t="s">
        <v>404</v>
      </c>
      <c r="I14" s="381" t="s">
        <v>38</v>
      </c>
      <c r="J14" s="381" t="s">
        <v>42</v>
      </c>
      <c r="K14" s="381" t="s">
        <v>293</v>
      </c>
      <c r="L14" s="381" t="s">
        <v>383</v>
      </c>
      <c r="M14" s="381" t="s">
        <v>373</v>
      </c>
      <c r="N14" s="381" t="s">
        <v>388</v>
      </c>
      <c r="O14" s="381" t="s">
        <v>374</v>
      </c>
      <c r="P14" s="381" t="s">
        <v>397</v>
      </c>
      <c r="Q14" s="557" t="s">
        <v>42</v>
      </c>
      <c r="R14" s="124" t="s">
        <v>42</v>
      </c>
      <c r="S14" s="492"/>
      <c r="T14" s="492"/>
      <c r="U14" s="492"/>
      <c r="V14" s="492"/>
      <c r="W14" s="381"/>
      <c r="X14" s="128"/>
      <c r="Y14" s="124" t="s">
        <v>42</v>
      </c>
      <c r="Z14" s="122" t="s">
        <v>38</v>
      </c>
      <c r="AA14" s="481">
        <v>0</v>
      </c>
      <c r="AB14" s="484"/>
      <c r="AC14" s="484"/>
      <c r="AD14" s="381"/>
      <c r="AE14" s="292" t="s">
        <v>810</v>
      </c>
      <c r="AF14" s="263">
        <v>0.06</v>
      </c>
      <c r="AG14" s="154">
        <v>0.06</v>
      </c>
      <c r="AH14" s="481">
        <v>0</v>
      </c>
      <c r="AI14" s="403"/>
      <c r="AJ14" s="403"/>
      <c r="AK14" s="381"/>
      <c r="AL14" s="249" t="s">
        <v>875</v>
      </c>
      <c r="AM14" s="239">
        <v>0.06</v>
      </c>
      <c r="AN14" s="92">
        <v>0</v>
      </c>
      <c r="AO14" s="481">
        <v>0</v>
      </c>
      <c r="AP14" s="442"/>
      <c r="AQ14" s="442"/>
      <c r="AR14" s="381"/>
      <c r="AS14" s="437"/>
      <c r="AT14" s="250">
        <v>0.06</v>
      </c>
      <c r="AU14" s="168">
        <v>0.04</v>
      </c>
      <c r="AV14" s="481">
        <v>0</v>
      </c>
      <c r="AW14" s="270" t="s">
        <v>996</v>
      </c>
      <c r="AX14" s="270" t="s">
        <v>996</v>
      </c>
      <c r="AY14" s="381"/>
      <c r="AZ14" s="251" t="s">
        <v>1007</v>
      </c>
      <c r="BA14" s="405">
        <v>12</v>
      </c>
      <c r="BB14" s="406" t="s">
        <v>1059</v>
      </c>
      <c r="BC14" s="481">
        <v>0</v>
      </c>
      <c r="BD14" s="395"/>
      <c r="BE14" s="395"/>
      <c r="BF14" s="381"/>
      <c r="BG14" s="546" t="s">
        <v>1079</v>
      </c>
      <c r="BH14" s="518">
        <v>0.1</v>
      </c>
      <c r="BI14" s="406">
        <v>0</v>
      </c>
      <c r="BJ14" s="506">
        <v>0</v>
      </c>
      <c r="BK14" s="395"/>
      <c r="BL14" s="395"/>
      <c r="BM14" s="406"/>
      <c r="BN14" s="398" t="s">
        <v>646</v>
      </c>
      <c r="BO14" s="525">
        <v>0.1</v>
      </c>
      <c r="BP14" s="381">
        <v>0</v>
      </c>
      <c r="BQ14" s="481">
        <v>0</v>
      </c>
      <c r="BR14" s="484" t="s">
        <v>728</v>
      </c>
      <c r="BS14" s="484" t="s">
        <v>729</v>
      </c>
      <c r="BT14" s="381"/>
      <c r="BU14" s="462" t="s">
        <v>730</v>
      </c>
      <c r="BV14" s="475">
        <v>0.1</v>
      </c>
      <c r="BW14" s="381">
        <v>0</v>
      </c>
      <c r="BX14" s="481">
        <v>0</v>
      </c>
      <c r="BY14" s="484"/>
      <c r="BZ14" s="484"/>
      <c r="CA14" s="381"/>
      <c r="CB14" s="462" t="s">
        <v>519</v>
      </c>
      <c r="CC14" s="392">
        <v>0.1</v>
      </c>
      <c r="CD14" s="381">
        <v>0</v>
      </c>
      <c r="CE14" s="382">
        <v>0</v>
      </c>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row>
    <row r="15" spans="1:2037" ht="73.5" customHeight="1" x14ac:dyDescent="0.25">
      <c r="A15" s="589"/>
      <c r="B15" s="541"/>
      <c r="C15" s="586"/>
      <c r="D15" s="393"/>
      <c r="E15" s="541"/>
      <c r="F15" s="541"/>
      <c r="G15" s="541"/>
      <c r="H15" s="370"/>
      <c r="I15" s="381"/>
      <c r="J15" s="381"/>
      <c r="K15" s="381"/>
      <c r="L15" s="381"/>
      <c r="M15" s="381"/>
      <c r="N15" s="381"/>
      <c r="O15" s="381"/>
      <c r="P15" s="381"/>
      <c r="Q15" s="557"/>
      <c r="R15" s="124" t="s">
        <v>42</v>
      </c>
      <c r="S15" s="492"/>
      <c r="T15" s="492"/>
      <c r="U15" s="492"/>
      <c r="V15" s="492"/>
      <c r="W15" s="381"/>
      <c r="X15" s="128"/>
      <c r="Y15" s="124" t="s">
        <v>42</v>
      </c>
      <c r="Z15" s="122" t="s">
        <v>38</v>
      </c>
      <c r="AA15" s="481"/>
      <c r="AB15" s="484"/>
      <c r="AC15" s="484"/>
      <c r="AD15" s="381"/>
      <c r="AE15" s="292" t="s">
        <v>810</v>
      </c>
      <c r="AF15" s="260" t="s">
        <v>831</v>
      </c>
      <c r="AG15" s="116" t="s">
        <v>831</v>
      </c>
      <c r="AH15" s="481"/>
      <c r="AI15" s="94" t="s">
        <v>840</v>
      </c>
      <c r="AJ15" s="94" t="s">
        <v>840</v>
      </c>
      <c r="AK15" s="381"/>
      <c r="AL15" s="429" t="s">
        <v>876</v>
      </c>
      <c r="AM15" s="260" t="s">
        <v>831</v>
      </c>
      <c r="AN15" s="116" t="s">
        <v>831</v>
      </c>
      <c r="AO15" s="481"/>
      <c r="AP15" s="94" t="s">
        <v>840</v>
      </c>
      <c r="AQ15" s="94" t="s">
        <v>840</v>
      </c>
      <c r="AR15" s="381"/>
      <c r="AS15" s="401" t="s">
        <v>958</v>
      </c>
      <c r="AT15" s="252">
        <v>649</v>
      </c>
      <c r="AU15" s="167">
        <v>649</v>
      </c>
      <c r="AV15" s="481"/>
      <c r="AW15" s="270" t="s">
        <v>996</v>
      </c>
      <c r="AX15" s="270" t="s">
        <v>996</v>
      </c>
      <c r="AY15" s="381"/>
      <c r="AZ15" s="412" t="s">
        <v>1008</v>
      </c>
      <c r="BA15" s="405"/>
      <c r="BB15" s="406"/>
      <c r="BC15" s="481"/>
      <c r="BD15" s="395"/>
      <c r="BE15" s="395"/>
      <c r="BF15" s="381"/>
      <c r="BG15" s="546"/>
      <c r="BH15" s="405"/>
      <c r="BI15" s="406"/>
      <c r="BJ15" s="506"/>
      <c r="BK15" s="395"/>
      <c r="BL15" s="395"/>
      <c r="BM15" s="406"/>
      <c r="BN15" s="398"/>
      <c r="BO15" s="532"/>
      <c r="BP15" s="381"/>
      <c r="BQ15" s="481"/>
      <c r="BR15" s="484"/>
      <c r="BS15" s="484"/>
      <c r="BT15" s="381"/>
      <c r="BU15" s="462"/>
      <c r="BV15" s="443"/>
      <c r="BW15" s="381"/>
      <c r="BX15" s="481"/>
      <c r="BY15" s="484"/>
      <c r="BZ15" s="484"/>
      <c r="CA15" s="381"/>
      <c r="CB15" s="462"/>
      <c r="CC15" s="392"/>
      <c r="CD15" s="381"/>
      <c r="CE15" s="382"/>
    </row>
    <row r="16" spans="1:2037" ht="107.25" customHeight="1" x14ac:dyDescent="0.25">
      <c r="A16" s="589"/>
      <c r="B16" s="541"/>
      <c r="C16" s="586"/>
      <c r="D16" s="148" t="s">
        <v>43</v>
      </c>
      <c r="E16" s="77" t="s">
        <v>44</v>
      </c>
      <c r="F16" s="77" t="s">
        <v>45</v>
      </c>
      <c r="G16" s="77" t="s">
        <v>46</v>
      </c>
      <c r="H16" s="588" t="s">
        <v>444</v>
      </c>
      <c r="I16" s="79">
        <v>0.8</v>
      </c>
      <c r="J16" s="81" t="s">
        <v>473</v>
      </c>
      <c r="K16" s="381" t="s">
        <v>297</v>
      </c>
      <c r="L16" s="381" t="s">
        <v>300</v>
      </c>
      <c r="M16" s="381">
        <v>3602018</v>
      </c>
      <c r="N16" s="381" t="s">
        <v>301</v>
      </c>
      <c r="O16" s="381">
        <v>360201800</v>
      </c>
      <c r="P16" s="381" t="s">
        <v>302</v>
      </c>
      <c r="Q16" s="145" t="s">
        <v>473</v>
      </c>
      <c r="R16" s="124" t="s">
        <v>42</v>
      </c>
      <c r="S16" s="492"/>
      <c r="T16" s="492"/>
      <c r="U16" s="492"/>
      <c r="V16" s="492"/>
      <c r="W16" s="381" t="s">
        <v>493</v>
      </c>
      <c r="X16" s="128"/>
      <c r="Y16" s="124" t="s">
        <v>42</v>
      </c>
      <c r="Z16" s="122" t="s">
        <v>38</v>
      </c>
      <c r="AA16" s="80" t="e">
        <f>Z16/Y16</f>
        <v>#VALUE!</v>
      </c>
      <c r="AB16" s="458"/>
      <c r="AC16" s="458"/>
      <c r="AD16" s="381" t="s">
        <v>493</v>
      </c>
      <c r="AE16" s="292" t="s">
        <v>810</v>
      </c>
      <c r="AF16" s="260" t="s">
        <v>831</v>
      </c>
      <c r="AG16" s="116" t="s">
        <v>831</v>
      </c>
      <c r="AH16" s="80" t="e">
        <f>AG16/AF16</f>
        <v>#VALUE!</v>
      </c>
      <c r="AI16" s="94" t="s">
        <v>840</v>
      </c>
      <c r="AJ16" s="94" t="s">
        <v>840</v>
      </c>
      <c r="AK16" s="381" t="s">
        <v>493</v>
      </c>
      <c r="AL16" s="429"/>
      <c r="AM16" s="260" t="s">
        <v>831</v>
      </c>
      <c r="AN16" s="116" t="s">
        <v>831</v>
      </c>
      <c r="AO16" s="80" t="e">
        <f>AN16/AM16</f>
        <v>#VALUE!</v>
      </c>
      <c r="AP16" s="94" t="s">
        <v>840</v>
      </c>
      <c r="AQ16" s="94" t="s">
        <v>840</v>
      </c>
      <c r="AR16" s="381" t="s">
        <v>493</v>
      </c>
      <c r="AS16" s="401"/>
      <c r="AT16" s="248">
        <v>155</v>
      </c>
      <c r="AU16" s="167">
        <v>155</v>
      </c>
      <c r="AV16" s="80">
        <f>AU16/AT16</f>
        <v>1</v>
      </c>
      <c r="AW16" s="270" t="s">
        <v>996</v>
      </c>
      <c r="AX16" s="270" t="s">
        <v>996</v>
      </c>
      <c r="AY16" s="381" t="s">
        <v>493</v>
      </c>
      <c r="AZ16" s="412"/>
      <c r="BA16" s="216">
        <v>253</v>
      </c>
      <c r="BB16" s="100">
        <v>253</v>
      </c>
      <c r="BC16" s="80">
        <f>BB16/BA16</f>
        <v>1</v>
      </c>
      <c r="BD16" s="395">
        <v>150000000</v>
      </c>
      <c r="BE16" s="395">
        <v>150000000</v>
      </c>
      <c r="BF16" s="381" t="s">
        <v>493</v>
      </c>
      <c r="BG16" s="526" t="s">
        <v>1080</v>
      </c>
      <c r="BH16" s="216">
        <v>1741</v>
      </c>
      <c r="BI16" s="100">
        <v>1741</v>
      </c>
      <c r="BJ16" s="103">
        <v>1</v>
      </c>
      <c r="BK16" s="395"/>
      <c r="BL16" s="395"/>
      <c r="BM16" s="406" t="s">
        <v>647</v>
      </c>
      <c r="BN16" s="526" t="s">
        <v>648</v>
      </c>
      <c r="BO16" s="150">
        <v>1741</v>
      </c>
      <c r="BP16" s="77">
        <v>1523</v>
      </c>
      <c r="BQ16" s="80">
        <f>BP16/BO16</f>
        <v>0.87478460654796097</v>
      </c>
      <c r="BR16" s="458"/>
      <c r="BS16" s="458"/>
      <c r="BT16" s="381" t="s">
        <v>493</v>
      </c>
      <c r="BU16" s="483" t="s">
        <v>731</v>
      </c>
      <c r="BV16" s="119">
        <v>1741</v>
      </c>
      <c r="BW16" s="349">
        <v>1523</v>
      </c>
      <c r="BX16" s="80">
        <f>BW16/BV16</f>
        <v>0.87478460654796097</v>
      </c>
      <c r="BY16" s="458"/>
      <c r="BZ16" s="458"/>
      <c r="CA16" s="381" t="s">
        <v>493</v>
      </c>
      <c r="CB16" s="483" t="s">
        <v>520</v>
      </c>
      <c r="CC16" s="329">
        <v>1741</v>
      </c>
      <c r="CD16" s="322">
        <v>1523</v>
      </c>
      <c r="CE16" s="339">
        <f>CD16/CC16</f>
        <v>0.87478460654796097</v>
      </c>
    </row>
    <row r="17" spans="1:83" ht="71.25" customHeight="1" x14ac:dyDescent="0.25">
      <c r="A17" s="589"/>
      <c r="B17" s="541"/>
      <c r="C17" s="586"/>
      <c r="D17" s="148" t="s">
        <v>47</v>
      </c>
      <c r="E17" s="77" t="s">
        <v>48</v>
      </c>
      <c r="F17" s="77" t="s">
        <v>49</v>
      </c>
      <c r="G17" s="77" t="s">
        <v>46</v>
      </c>
      <c r="H17" s="588"/>
      <c r="I17" s="77" t="s">
        <v>38</v>
      </c>
      <c r="J17" s="81" t="s">
        <v>473</v>
      </c>
      <c r="K17" s="381"/>
      <c r="L17" s="381"/>
      <c r="M17" s="381"/>
      <c r="N17" s="381"/>
      <c r="O17" s="381"/>
      <c r="P17" s="381"/>
      <c r="Q17" s="145" t="s">
        <v>473</v>
      </c>
      <c r="R17" s="126" t="s">
        <v>42</v>
      </c>
      <c r="S17" s="492"/>
      <c r="T17" s="492"/>
      <c r="U17" s="492"/>
      <c r="V17" s="492"/>
      <c r="W17" s="381"/>
      <c r="X17" s="128"/>
      <c r="Y17" s="126" t="s">
        <v>42</v>
      </c>
      <c r="Z17" s="123">
        <v>0.01</v>
      </c>
      <c r="AA17" s="80" t="e">
        <f>Z17/Y17</f>
        <v>#VALUE!</v>
      </c>
      <c r="AB17" s="458"/>
      <c r="AC17" s="458"/>
      <c r="AD17" s="381"/>
      <c r="AE17" s="292" t="s">
        <v>811</v>
      </c>
      <c r="AF17" s="298">
        <v>4.0000000000000001E-3</v>
      </c>
      <c r="AG17" s="154">
        <v>4.0000000000000001E-3</v>
      </c>
      <c r="AH17" s="80">
        <f>AG17/AF17</f>
        <v>1</v>
      </c>
      <c r="AI17" s="403">
        <v>16500000</v>
      </c>
      <c r="AJ17" s="403">
        <v>16500000</v>
      </c>
      <c r="AK17" s="381"/>
      <c r="AL17" s="429" t="s">
        <v>877</v>
      </c>
      <c r="AM17" s="262">
        <v>4.0000000000000001E-3</v>
      </c>
      <c r="AN17" s="160" t="s">
        <v>42</v>
      </c>
      <c r="AO17" s="80" t="e">
        <f>AN17/AM17</f>
        <v>#VALUE!</v>
      </c>
      <c r="AP17" s="442" t="s">
        <v>930</v>
      </c>
      <c r="AQ17" s="442" t="s">
        <v>840</v>
      </c>
      <c r="AR17" s="381"/>
      <c r="AS17" s="438" t="s">
        <v>959</v>
      </c>
      <c r="AT17" s="253">
        <v>4.0000000000000001E-3</v>
      </c>
      <c r="AU17" s="169">
        <v>3.5000000000000001E-3</v>
      </c>
      <c r="AV17" s="80">
        <f>AU17/AT17</f>
        <v>0.875</v>
      </c>
      <c r="AW17" s="409" t="s">
        <v>996</v>
      </c>
      <c r="AX17" s="409" t="s">
        <v>996</v>
      </c>
      <c r="AY17" s="381"/>
      <c r="AZ17" s="413" t="s">
        <v>1009</v>
      </c>
      <c r="BA17" s="216">
        <v>253</v>
      </c>
      <c r="BB17" s="100">
        <v>253</v>
      </c>
      <c r="BC17" s="80">
        <f>BB17/BA17</f>
        <v>1</v>
      </c>
      <c r="BD17" s="395"/>
      <c r="BE17" s="395"/>
      <c r="BF17" s="381"/>
      <c r="BG17" s="526"/>
      <c r="BH17" s="216">
        <v>1741</v>
      </c>
      <c r="BI17" s="100">
        <v>1741</v>
      </c>
      <c r="BJ17" s="103">
        <v>1</v>
      </c>
      <c r="BK17" s="395"/>
      <c r="BL17" s="395"/>
      <c r="BM17" s="406"/>
      <c r="BN17" s="526"/>
      <c r="BO17" s="150">
        <v>1741</v>
      </c>
      <c r="BP17" s="77">
        <v>1523</v>
      </c>
      <c r="BQ17" s="80">
        <f>BP17/BO17</f>
        <v>0.87478460654796097</v>
      </c>
      <c r="BR17" s="458"/>
      <c r="BS17" s="458"/>
      <c r="BT17" s="381"/>
      <c r="BU17" s="483"/>
      <c r="BV17" s="119">
        <v>1741</v>
      </c>
      <c r="BW17" s="349">
        <v>1523</v>
      </c>
      <c r="BX17" s="80">
        <f>BW17/BV17</f>
        <v>0.87478460654796097</v>
      </c>
      <c r="BY17" s="458"/>
      <c r="BZ17" s="458"/>
      <c r="CA17" s="381"/>
      <c r="CB17" s="483"/>
      <c r="CC17" s="329">
        <v>1741</v>
      </c>
      <c r="CD17" s="322">
        <v>1523</v>
      </c>
      <c r="CE17" s="339">
        <f>CD17/CC17</f>
        <v>0.87478460654796097</v>
      </c>
    </row>
    <row r="18" spans="1:83" ht="14.45" customHeight="1" x14ac:dyDescent="0.25">
      <c r="A18" s="589"/>
      <c r="B18" s="541"/>
      <c r="C18" s="586"/>
      <c r="D18" s="393" t="s">
        <v>50</v>
      </c>
      <c r="E18" s="381" t="s">
        <v>51</v>
      </c>
      <c r="F18" s="77" t="s">
        <v>52</v>
      </c>
      <c r="G18" s="77" t="s">
        <v>53</v>
      </c>
      <c r="H18" s="381" t="s">
        <v>405</v>
      </c>
      <c r="I18" s="77" t="s">
        <v>54</v>
      </c>
      <c r="J18" s="81" t="s">
        <v>55</v>
      </c>
      <c r="K18" s="381" t="s">
        <v>474</v>
      </c>
      <c r="L18" s="381" t="s">
        <v>384</v>
      </c>
      <c r="M18" s="381" t="s">
        <v>303</v>
      </c>
      <c r="N18" s="381" t="s">
        <v>475</v>
      </c>
      <c r="O18" s="381" t="s">
        <v>304</v>
      </c>
      <c r="P18" s="381" t="s">
        <v>398</v>
      </c>
      <c r="Q18" s="145" t="s">
        <v>55</v>
      </c>
      <c r="R18" s="126" t="s">
        <v>42</v>
      </c>
      <c r="S18" s="492"/>
      <c r="T18" s="492"/>
      <c r="U18" s="492"/>
      <c r="V18" s="492"/>
      <c r="W18" s="381" t="s">
        <v>282</v>
      </c>
      <c r="X18" s="128"/>
      <c r="Y18" s="126" t="s">
        <v>42</v>
      </c>
      <c r="Z18" s="123">
        <v>0.05</v>
      </c>
      <c r="AA18" s="54">
        <v>1</v>
      </c>
      <c r="AB18" s="478"/>
      <c r="AC18" s="478"/>
      <c r="AD18" s="381" t="s">
        <v>282</v>
      </c>
      <c r="AE18" s="292" t="s">
        <v>810</v>
      </c>
      <c r="AF18" s="449">
        <v>7.0000000000000001E-3</v>
      </c>
      <c r="AG18" s="450">
        <v>0.109</v>
      </c>
      <c r="AH18" s="54">
        <v>1</v>
      </c>
      <c r="AI18" s="403"/>
      <c r="AJ18" s="403"/>
      <c r="AK18" s="381" t="s">
        <v>282</v>
      </c>
      <c r="AL18" s="429"/>
      <c r="AM18" s="554">
        <v>7.0000000000000001E-3</v>
      </c>
      <c r="AN18" s="555" t="s">
        <v>42</v>
      </c>
      <c r="AO18" s="54">
        <v>1</v>
      </c>
      <c r="AP18" s="442"/>
      <c r="AQ18" s="442"/>
      <c r="AR18" s="381" t="s">
        <v>282</v>
      </c>
      <c r="AS18" s="438"/>
      <c r="AT18" s="430">
        <v>0.1</v>
      </c>
      <c r="AU18" s="431">
        <v>0.08</v>
      </c>
      <c r="AV18" s="54">
        <v>1</v>
      </c>
      <c r="AW18" s="409"/>
      <c r="AX18" s="409"/>
      <c r="AY18" s="381" t="s">
        <v>282</v>
      </c>
      <c r="AZ18" s="413"/>
      <c r="BA18" s="215">
        <v>4.0000000000000001E-3</v>
      </c>
      <c r="BB18" s="98">
        <v>4.3999999999999997E-2</v>
      </c>
      <c r="BC18" s="54">
        <v>1</v>
      </c>
      <c r="BD18" s="544">
        <v>115272000</v>
      </c>
      <c r="BE18" s="544">
        <v>57636000</v>
      </c>
      <c r="BF18" s="381" t="s">
        <v>282</v>
      </c>
      <c r="BG18" s="545"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402" t="s">
        <v>428</v>
      </c>
      <c r="BI18" s="98">
        <v>0.03</v>
      </c>
      <c r="BJ18" s="271">
        <v>1</v>
      </c>
      <c r="BK18" s="528" t="s">
        <v>649</v>
      </c>
      <c r="BL18" s="528">
        <v>1980000</v>
      </c>
      <c r="BM18" s="406" t="s">
        <v>282</v>
      </c>
      <c r="BN18" s="529" t="s">
        <v>650</v>
      </c>
      <c r="BO18" s="530" t="s">
        <v>428</v>
      </c>
      <c r="BP18" s="51">
        <v>0.03</v>
      </c>
      <c r="BQ18" s="54">
        <v>1</v>
      </c>
      <c r="BR18" s="478" t="s">
        <v>563</v>
      </c>
      <c r="BS18" s="478" t="s">
        <v>564</v>
      </c>
      <c r="BT18" s="381" t="s">
        <v>282</v>
      </c>
      <c r="BU18" s="531" t="s">
        <v>732</v>
      </c>
      <c r="BV18" s="477" t="s">
        <v>1126</v>
      </c>
      <c r="BW18" s="361">
        <v>0.03</v>
      </c>
      <c r="BX18" s="54">
        <v>1</v>
      </c>
      <c r="BY18" s="478" t="s">
        <v>588</v>
      </c>
      <c r="BZ18" s="478" t="s">
        <v>588</v>
      </c>
      <c r="CA18" s="381" t="s">
        <v>282</v>
      </c>
      <c r="CB18" s="479" t="s">
        <v>521</v>
      </c>
      <c r="CC18" s="331" t="s">
        <v>55</v>
      </c>
      <c r="CD18" s="328">
        <v>0.03</v>
      </c>
      <c r="CE18" s="337">
        <v>1</v>
      </c>
    </row>
    <row r="19" spans="1:83" ht="93.75" customHeight="1" x14ac:dyDescent="0.25">
      <c r="A19" s="589"/>
      <c r="B19" s="541"/>
      <c r="C19" s="586"/>
      <c r="D19" s="393"/>
      <c r="E19" s="381"/>
      <c r="F19" s="381" t="s">
        <v>56</v>
      </c>
      <c r="G19" s="381" t="s">
        <v>53</v>
      </c>
      <c r="H19" s="587"/>
      <c r="I19" s="381" t="s">
        <v>57</v>
      </c>
      <c r="J19" s="541" t="s">
        <v>58</v>
      </c>
      <c r="K19" s="381"/>
      <c r="L19" s="381"/>
      <c r="M19" s="381"/>
      <c r="N19" s="381"/>
      <c r="O19" s="381"/>
      <c r="P19" s="381"/>
      <c r="Q19" s="557" t="s">
        <v>58</v>
      </c>
      <c r="R19" s="124" t="s">
        <v>42</v>
      </c>
      <c r="S19" s="492"/>
      <c r="T19" s="492"/>
      <c r="U19" s="492"/>
      <c r="V19" s="492"/>
      <c r="W19" s="381"/>
      <c r="X19" s="125"/>
      <c r="Y19" s="124" t="s">
        <v>42</v>
      </c>
      <c r="Z19" s="122">
        <v>1</v>
      </c>
      <c r="AA19" s="481">
        <v>0.97219999999999995</v>
      </c>
      <c r="AB19" s="478"/>
      <c r="AC19" s="478"/>
      <c r="AD19" s="381"/>
      <c r="AE19" s="291" t="s">
        <v>812</v>
      </c>
      <c r="AF19" s="449"/>
      <c r="AG19" s="450"/>
      <c r="AH19" s="481">
        <v>0.97219999999999995</v>
      </c>
      <c r="AI19" s="403"/>
      <c r="AJ19" s="403"/>
      <c r="AK19" s="381"/>
      <c r="AL19" s="429"/>
      <c r="AM19" s="554"/>
      <c r="AN19" s="555"/>
      <c r="AO19" s="481">
        <v>0.97219999999999995</v>
      </c>
      <c r="AP19" s="442"/>
      <c r="AQ19" s="442"/>
      <c r="AR19" s="381"/>
      <c r="AS19" s="438"/>
      <c r="AT19" s="430"/>
      <c r="AU19" s="431"/>
      <c r="AV19" s="481">
        <v>0.97219999999999995</v>
      </c>
      <c r="AW19" s="409"/>
      <c r="AX19" s="409"/>
      <c r="AY19" s="381"/>
      <c r="AZ19" s="413"/>
      <c r="BA19" s="402">
        <v>7.0000000000000001E-3</v>
      </c>
      <c r="BB19" s="510">
        <v>8.6999999999999994E-2</v>
      </c>
      <c r="BC19" s="481">
        <v>0.97219999999999995</v>
      </c>
      <c r="BD19" s="544"/>
      <c r="BE19" s="544"/>
      <c r="BF19" s="381"/>
      <c r="BG19" s="545"/>
      <c r="BH19" s="402"/>
      <c r="BI19" s="510" t="s">
        <v>440</v>
      </c>
      <c r="BJ19" s="500">
        <v>0.97219999999999995</v>
      </c>
      <c r="BK19" s="528"/>
      <c r="BL19" s="528"/>
      <c r="BM19" s="406"/>
      <c r="BN19" s="479"/>
      <c r="BO19" s="530"/>
      <c r="BP19" s="383" t="s">
        <v>440</v>
      </c>
      <c r="BQ19" s="481">
        <v>0.97219999999999995</v>
      </c>
      <c r="BR19" s="478"/>
      <c r="BS19" s="478"/>
      <c r="BT19" s="381"/>
      <c r="BU19" s="531"/>
      <c r="BV19" s="477"/>
      <c r="BW19" s="383" t="s">
        <v>440</v>
      </c>
      <c r="BX19" s="481">
        <v>0.97219999999999995</v>
      </c>
      <c r="BY19" s="478"/>
      <c r="BZ19" s="478"/>
      <c r="CA19" s="381"/>
      <c r="CB19" s="480"/>
      <c r="CC19" s="393" t="s">
        <v>58</v>
      </c>
      <c r="CD19" s="383" t="s">
        <v>440</v>
      </c>
      <c r="CE19" s="382">
        <v>0.97219999999999995</v>
      </c>
    </row>
    <row r="20" spans="1:83" ht="135" customHeight="1" x14ac:dyDescent="0.25">
      <c r="A20" s="589"/>
      <c r="B20" s="541"/>
      <c r="C20" s="586"/>
      <c r="D20" s="393"/>
      <c r="E20" s="381"/>
      <c r="F20" s="381"/>
      <c r="G20" s="381"/>
      <c r="H20" s="587"/>
      <c r="I20" s="381"/>
      <c r="J20" s="541"/>
      <c r="K20" s="381"/>
      <c r="L20" s="381"/>
      <c r="M20" s="381"/>
      <c r="N20" s="381"/>
      <c r="O20" s="381"/>
      <c r="P20" s="381"/>
      <c r="Q20" s="557"/>
      <c r="R20" s="124" t="s">
        <v>42</v>
      </c>
      <c r="S20" s="446"/>
      <c r="T20" s="446"/>
      <c r="U20" s="446"/>
      <c r="V20" s="446"/>
      <c r="W20" s="381"/>
      <c r="X20" s="558"/>
      <c r="Y20" s="124" t="s">
        <v>42</v>
      </c>
      <c r="Z20" s="122" t="s">
        <v>801</v>
      </c>
      <c r="AA20" s="481"/>
      <c r="AB20" s="478"/>
      <c r="AC20" s="478"/>
      <c r="AD20" s="381"/>
      <c r="AE20" s="447" t="s">
        <v>813</v>
      </c>
      <c r="AF20" s="451">
        <v>0.04</v>
      </c>
      <c r="AG20" s="452">
        <v>0.04</v>
      </c>
      <c r="AH20" s="481"/>
      <c r="AI20" s="403">
        <v>10000000</v>
      </c>
      <c r="AJ20" s="403">
        <v>10000000</v>
      </c>
      <c r="AK20" s="381"/>
      <c r="AL20" s="429" t="s">
        <v>878</v>
      </c>
      <c r="AM20" s="547">
        <v>0.05</v>
      </c>
      <c r="AN20" s="475">
        <v>0.05</v>
      </c>
      <c r="AO20" s="481"/>
      <c r="AP20" s="403" t="s">
        <v>931</v>
      </c>
      <c r="AQ20" s="403" t="s">
        <v>932</v>
      </c>
      <c r="AR20" s="381"/>
      <c r="AS20" s="401" t="s">
        <v>960</v>
      </c>
      <c r="AT20" s="421">
        <v>0.06</v>
      </c>
      <c r="AU20" s="422">
        <v>0.06</v>
      </c>
      <c r="AV20" s="481"/>
      <c r="AW20" s="418" t="s">
        <v>996</v>
      </c>
      <c r="AX20" s="418" t="s">
        <v>996</v>
      </c>
      <c r="AY20" s="381"/>
      <c r="AZ20" s="414" t="s">
        <v>1010</v>
      </c>
      <c r="BA20" s="402"/>
      <c r="BB20" s="510"/>
      <c r="BC20" s="481"/>
      <c r="BD20" s="544"/>
      <c r="BE20" s="544"/>
      <c r="BF20" s="381"/>
      <c r="BG20" s="545"/>
      <c r="BH20" s="402"/>
      <c r="BI20" s="510"/>
      <c r="BJ20" s="500"/>
      <c r="BK20" s="528"/>
      <c r="BL20" s="528"/>
      <c r="BM20" s="406"/>
      <c r="BN20" s="479"/>
      <c r="BO20" s="530"/>
      <c r="BP20" s="383"/>
      <c r="BQ20" s="481"/>
      <c r="BR20" s="478"/>
      <c r="BS20" s="478"/>
      <c r="BT20" s="381"/>
      <c r="BU20" s="531"/>
      <c r="BV20" s="477"/>
      <c r="BW20" s="383"/>
      <c r="BX20" s="481"/>
      <c r="BY20" s="478"/>
      <c r="BZ20" s="478"/>
      <c r="CA20" s="381"/>
      <c r="CB20" s="480"/>
      <c r="CC20" s="393"/>
      <c r="CD20" s="383"/>
      <c r="CE20" s="382"/>
    </row>
    <row r="21" spans="1:83" ht="15" customHeight="1" x14ac:dyDescent="0.25">
      <c r="A21" s="589"/>
      <c r="B21" s="541"/>
      <c r="C21" s="586"/>
      <c r="D21" s="393" t="s">
        <v>59</v>
      </c>
      <c r="E21" s="381" t="s">
        <v>60</v>
      </c>
      <c r="F21" s="381" t="s">
        <v>494</v>
      </c>
      <c r="G21" s="381" t="s">
        <v>61</v>
      </c>
      <c r="H21" s="381" t="s">
        <v>406</v>
      </c>
      <c r="I21" s="381" t="s">
        <v>38</v>
      </c>
      <c r="J21" s="565">
        <v>0.1</v>
      </c>
      <c r="K21" s="381" t="s">
        <v>293</v>
      </c>
      <c r="L21" s="381" t="s">
        <v>305</v>
      </c>
      <c r="M21" s="381">
        <v>4103059</v>
      </c>
      <c r="N21" s="381" t="s">
        <v>306</v>
      </c>
      <c r="O21" s="381">
        <v>410305900</v>
      </c>
      <c r="P21" s="381" t="s">
        <v>307</v>
      </c>
      <c r="Q21" s="556">
        <v>0.1</v>
      </c>
      <c r="R21" s="124" t="s">
        <v>42</v>
      </c>
      <c r="S21" s="492"/>
      <c r="T21" s="492"/>
      <c r="U21" s="492"/>
      <c r="V21" s="492"/>
      <c r="W21" s="381" t="s">
        <v>500</v>
      </c>
      <c r="X21" s="558"/>
      <c r="Y21" s="124" t="s">
        <v>42</v>
      </c>
      <c r="Z21" s="122" t="s">
        <v>801</v>
      </c>
      <c r="AA21" s="457">
        <v>1</v>
      </c>
      <c r="AB21" s="458"/>
      <c r="AC21" s="458"/>
      <c r="AD21" s="381" t="s">
        <v>500</v>
      </c>
      <c r="AE21" s="447"/>
      <c r="AF21" s="451"/>
      <c r="AG21" s="452"/>
      <c r="AH21" s="457">
        <v>1</v>
      </c>
      <c r="AI21" s="403"/>
      <c r="AJ21" s="403"/>
      <c r="AK21" s="381" t="s">
        <v>500</v>
      </c>
      <c r="AL21" s="429"/>
      <c r="AM21" s="547"/>
      <c r="AN21" s="443"/>
      <c r="AO21" s="457">
        <v>1</v>
      </c>
      <c r="AP21" s="403"/>
      <c r="AQ21" s="403"/>
      <c r="AR21" s="381" t="s">
        <v>500</v>
      </c>
      <c r="AS21" s="401"/>
      <c r="AT21" s="421"/>
      <c r="AU21" s="422"/>
      <c r="AV21" s="457">
        <v>1</v>
      </c>
      <c r="AW21" s="418"/>
      <c r="AX21" s="418"/>
      <c r="AY21" s="381" t="s">
        <v>500</v>
      </c>
      <c r="AZ21" s="414"/>
      <c r="BA21" s="405">
        <v>200</v>
      </c>
      <c r="BB21" s="406">
        <v>200</v>
      </c>
      <c r="BC21" s="457">
        <v>1</v>
      </c>
      <c r="BD21" s="395">
        <v>30000000</v>
      </c>
      <c r="BE21" s="395">
        <v>15245000</v>
      </c>
      <c r="BF21" s="381" t="s">
        <v>500</v>
      </c>
      <c r="BG21" s="543" t="s">
        <v>1081</v>
      </c>
      <c r="BH21" s="518">
        <v>0</v>
      </c>
      <c r="BI21" s="406">
        <v>0</v>
      </c>
      <c r="BJ21" s="500">
        <v>1</v>
      </c>
      <c r="BK21" s="395"/>
      <c r="BL21" s="395"/>
      <c r="BM21" s="406" t="s">
        <v>651</v>
      </c>
      <c r="BN21" s="526" t="s">
        <v>652</v>
      </c>
      <c r="BO21" s="527">
        <v>10</v>
      </c>
      <c r="BP21" s="381">
        <v>55</v>
      </c>
      <c r="BQ21" s="457">
        <v>1</v>
      </c>
      <c r="BR21" s="458" t="s">
        <v>565</v>
      </c>
      <c r="BS21" s="458" t="s">
        <v>733</v>
      </c>
      <c r="BT21" s="381" t="s">
        <v>500</v>
      </c>
      <c r="BU21" s="483" t="s">
        <v>734</v>
      </c>
      <c r="BV21" s="482">
        <v>0.02</v>
      </c>
      <c r="BW21" s="381">
        <v>55</v>
      </c>
      <c r="BX21" s="457">
        <v>1</v>
      </c>
      <c r="BY21" s="458" t="s">
        <v>603</v>
      </c>
      <c r="BZ21" s="458" t="s">
        <v>604</v>
      </c>
      <c r="CA21" s="381" t="s">
        <v>500</v>
      </c>
      <c r="CB21" s="483" t="s">
        <v>622</v>
      </c>
      <c r="CC21" s="391">
        <v>0.1</v>
      </c>
      <c r="CD21" s="381">
        <v>55</v>
      </c>
      <c r="CE21" s="372">
        <v>1</v>
      </c>
    </row>
    <row r="22" spans="1:83" ht="16.5" x14ac:dyDescent="0.25">
      <c r="A22" s="589"/>
      <c r="B22" s="541"/>
      <c r="C22" s="586"/>
      <c r="D22" s="393"/>
      <c r="E22" s="381"/>
      <c r="F22" s="381"/>
      <c r="G22" s="381"/>
      <c r="H22" s="587"/>
      <c r="I22" s="381"/>
      <c r="J22" s="565"/>
      <c r="K22" s="381"/>
      <c r="L22" s="381"/>
      <c r="M22" s="381"/>
      <c r="N22" s="381"/>
      <c r="O22" s="381"/>
      <c r="P22" s="381"/>
      <c r="Q22" s="556"/>
      <c r="R22" s="124" t="s">
        <v>42</v>
      </c>
      <c r="S22" s="492"/>
      <c r="T22" s="492"/>
      <c r="U22" s="492"/>
      <c r="V22" s="492"/>
      <c r="W22" s="381"/>
      <c r="X22" s="125"/>
      <c r="Y22" s="124" t="s">
        <v>42</v>
      </c>
      <c r="Z22" s="122" t="s">
        <v>801</v>
      </c>
      <c r="AA22" s="457"/>
      <c r="AB22" s="458"/>
      <c r="AC22" s="458"/>
      <c r="AD22" s="381"/>
      <c r="AE22" s="291" t="s">
        <v>814</v>
      </c>
      <c r="AF22" s="451"/>
      <c r="AG22" s="452"/>
      <c r="AH22" s="457"/>
      <c r="AI22" s="403"/>
      <c r="AJ22" s="403"/>
      <c r="AK22" s="381"/>
      <c r="AL22" s="429"/>
      <c r="AM22" s="547"/>
      <c r="AN22" s="443"/>
      <c r="AO22" s="457"/>
      <c r="AP22" s="403"/>
      <c r="AQ22" s="403"/>
      <c r="AR22" s="381"/>
      <c r="AS22" s="401"/>
      <c r="AT22" s="420">
        <v>400</v>
      </c>
      <c r="AU22" s="408">
        <v>437</v>
      </c>
      <c r="AV22" s="457"/>
      <c r="AW22" s="409" t="s">
        <v>996</v>
      </c>
      <c r="AX22" s="409" t="s">
        <v>996</v>
      </c>
      <c r="AY22" s="381"/>
      <c r="AZ22" s="412" t="s">
        <v>1011</v>
      </c>
      <c r="BA22" s="405"/>
      <c r="BB22" s="406"/>
      <c r="BC22" s="457"/>
      <c r="BD22" s="395"/>
      <c r="BE22" s="395"/>
      <c r="BF22" s="381"/>
      <c r="BG22" s="543"/>
      <c r="BH22" s="405"/>
      <c r="BI22" s="406"/>
      <c r="BJ22" s="500"/>
      <c r="BK22" s="395"/>
      <c r="BL22" s="395"/>
      <c r="BM22" s="406"/>
      <c r="BN22" s="526"/>
      <c r="BO22" s="527"/>
      <c r="BP22" s="381"/>
      <c r="BQ22" s="457"/>
      <c r="BR22" s="458"/>
      <c r="BS22" s="458"/>
      <c r="BT22" s="381"/>
      <c r="BU22" s="483"/>
      <c r="BV22" s="477"/>
      <c r="BW22" s="381"/>
      <c r="BX22" s="457"/>
      <c r="BY22" s="458"/>
      <c r="BZ22" s="458"/>
      <c r="CA22" s="381"/>
      <c r="CB22" s="483"/>
      <c r="CC22" s="391"/>
      <c r="CD22" s="381"/>
      <c r="CE22" s="372"/>
    </row>
    <row r="23" spans="1:83" ht="51.75" customHeight="1" x14ac:dyDescent="0.25">
      <c r="A23" s="589"/>
      <c r="B23" s="541"/>
      <c r="C23" s="586"/>
      <c r="D23" s="393"/>
      <c r="E23" s="381"/>
      <c r="F23" s="381"/>
      <c r="G23" s="381"/>
      <c r="H23" s="587"/>
      <c r="I23" s="381"/>
      <c r="J23" s="565"/>
      <c r="K23" s="381"/>
      <c r="L23" s="381"/>
      <c r="M23" s="381"/>
      <c r="N23" s="381"/>
      <c r="O23" s="381"/>
      <c r="P23" s="381"/>
      <c r="Q23" s="556"/>
      <c r="R23" s="124" t="s">
        <v>42</v>
      </c>
      <c r="S23" s="492"/>
      <c r="T23" s="492"/>
      <c r="U23" s="492"/>
      <c r="V23" s="492"/>
      <c r="W23" s="381"/>
      <c r="X23" s="125"/>
      <c r="Y23" s="124" t="s">
        <v>42</v>
      </c>
      <c r="Z23" s="122" t="s">
        <v>801</v>
      </c>
      <c r="AA23" s="457"/>
      <c r="AB23" s="458"/>
      <c r="AC23" s="458"/>
      <c r="AD23" s="381"/>
      <c r="AE23" s="291" t="s">
        <v>815</v>
      </c>
      <c r="AF23" s="451"/>
      <c r="AG23" s="452"/>
      <c r="AH23" s="457"/>
      <c r="AI23" s="403"/>
      <c r="AJ23" s="403"/>
      <c r="AK23" s="381"/>
      <c r="AL23" s="429"/>
      <c r="AM23" s="547"/>
      <c r="AN23" s="443"/>
      <c r="AO23" s="457"/>
      <c r="AP23" s="403"/>
      <c r="AQ23" s="403"/>
      <c r="AR23" s="381"/>
      <c r="AS23" s="401"/>
      <c r="AT23" s="420"/>
      <c r="AU23" s="408"/>
      <c r="AV23" s="457"/>
      <c r="AW23" s="409"/>
      <c r="AX23" s="409"/>
      <c r="AY23" s="381"/>
      <c r="AZ23" s="412"/>
      <c r="BA23" s="405"/>
      <c r="BB23" s="406"/>
      <c r="BC23" s="457"/>
      <c r="BD23" s="395"/>
      <c r="BE23" s="395"/>
      <c r="BF23" s="381"/>
      <c r="BG23" s="543"/>
      <c r="BH23" s="405"/>
      <c r="BI23" s="406"/>
      <c r="BJ23" s="500"/>
      <c r="BK23" s="395"/>
      <c r="BL23" s="395"/>
      <c r="BM23" s="406"/>
      <c r="BN23" s="526"/>
      <c r="BO23" s="527"/>
      <c r="BP23" s="381"/>
      <c r="BQ23" s="457"/>
      <c r="BR23" s="458"/>
      <c r="BS23" s="458"/>
      <c r="BT23" s="381"/>
      <c r="BU23" s="483"/>
      <c r="BV23" s="477"/>
      <c r="BW23" s="381"/>
      <c r="BX23" s="457"/>
      <c r="BY23" s="458"/>
      <c r="BZ23" s="458"/>
      <c r="CA23" s="381"/>
      <c r="CB23" s="483"/>
      <c r="CC23" s="391"/>
      <c r="CD23" s="381"/>
      <c r="CE23" s="372"/>
    </row>
    <row r="24" spans="1:83" ht="141.75" customHeight="1" x14ac:dyDescent="0.25">
      <c r="A24" s="589"/>
      <c r="B24" s="541"/>
      <c r="C24" s="586"/>
      <c r="D24" s="393"/>
      <c r="E24" s="381"/>
      <c r="F24" s="381"/>
      <c r="G24" s="381"/>
      <c r="H24" s="587"/>
      <c r="I24" s="381"/>
      <c r="J24" s="565"/>
      <c r="K24" s="381"/>
      <c r="L24" s="381"/>
      <c r="M24" s="381"/>
      <c r="N24" s="381"/>
      <c r="O24" s="381"/>
      <c r="P24" s="381"/>
      <c r="Q24" s="556"/>
      <c r="R24" s="124" t="s">
        <v>42</v>
      </c>
      <c r="S24" s="492"/>
      <c r="T24" s="492"/>
      <c r="U24" s="492"/>
      <c r="V24" s="492"/>
      <c r="W24" s="381"/>
      <c r="X24" s="125"/>
      <c r="Y24" s="124" t="s">
        <v>42</v>
      </c>
      <c r="Z24" s="122" t="s">
        <v>801</v>
      </c>
      <c r="AA24" s="457"/>
      <c r="AB24" s="458"/>
      <c r="AC24" s="458"/>
      <c r="AD24" s="381"/>
      <c r="AE24" s="291" t="s">
        <v>816</v>
      </c>
      <c r="AF24" s="263">
        <v>0.15</v>
      </c>
      <c r="AG24" s="154">
        <v>0.15</v>
      </c>
      <c r="AH24" s="457"/>
      <c r="AI24" s="94">
        <v>2338933220</v>
      </c>
      <c r="AJ24" s="94">
        <v>2338933220</v>
      </c>
      <c r="AK24" s="381"/>
      <c r="AL24" s="299" t="s">
        <v>879</v>
      </c>
      <c r="AM24" s="239">
        <v>0.23</v>
      </c>
      <c r="AN24" s="159" t="s">
        <v>840</v>
      </c>
      <c r="AO24" s="457"/>
      <c r="AP24" s="274">
        <f>27500000+48300000</f>
        <v>75800000</v>
      </c>
      <c r="AQ24" s="274">
        <v>17340000</v>
      </c>
      <c r="AR24" s="381"/>
      <c r="AS24" s="249" t="s">
        <v>961</v>
      </c>
      <c r="AT24" s="250">
        <v>0.28000000000000003</v>
      </c>
      <c r="AU24" s="167">
        <v>0.25</v>
      </c>
      <c r="AV24" s="457"/>
      <c r="AW24" s="270" t="s">
        <v>996</v>
      </c>
      <c r="AX24" s="270" t="s">
        <v>996</v>
      </c>
      <c r="AY24" s="381"/>
      <c r="AZ24" s="309" t="s">
        <v>1012</v>
      </c>
      <c r="BA24" s="405"/>
      <c r="BB24" s="406"/>
      <c r="BC24" s="457"/>
      <c r="BD24" s="395"/>
      <c r="BE24" s="395"/>
      <c r="BF24" s="381"/>
      <c r="BG24" s="543"/>
      <c r="BH24" s="405"/>
      <c r="BI24" s="406"/>
      <c r="BJ24" s="500"/>
      <c r="BK24" s="395"/>
      <c r="BL24" s="395"/>
      <c r="BM24" s="406"/>
      <c r="BN24" s="526"/>
      <c r="BO24" s="527"/>
      <c r="BP24" s="381"/>
      <c r="BQ24" s="457"/>
      <c r="BR24" s="458"/>
      <c r="BS24" s="458"/>
      <c r="BT24" s="381"/>
      <c r="BU24" s="483"/>
      <c r="BV24" s="477"/>
      <c r="BW24" s="381"/>
      <c r="BX24" s="457"/>
      <c r="BY24" s="458"/>
      <c r="BZ24" s="458"/>
      <c r="CA24" s="381"/>
      <c r="CB24" s="483"/>
      <c r="CC24" s="391"/>
      <c r="CD24" s="381"/>
      <c r="CE24" s="372"/>
    </row>
    <row r="25" spans="1:83" ht="175.5" customHeight="1" x14ac:dyDescent="0.25">
      <c r="A25" s="589"/>
      <c r="B25" s="541"/>
      <c r="C25" s="586"/>
      <c r="D25" s="148" t="s">
        <v>62</v>
      </c>
      <c r="E25" s="77" t="s">
        <v>63</v>
      </c>
      <c r="F25" s="77" t="s">
        <v>64</v>
      </c>
      <c r="G25" s="77" t="s">
        <v>476</v>
      </c>
      <c r="H25" s="77" t="s">
        <v>407</v>
      </c>
      <c r="I25" s="77" t="s">
        <v>38</v>
      </c>
      <c r="J25" s="79">
        <v>0.6</v>
      </c>
      <c r="K25" s="77" t="s">
        <v>297</v>
      </c>
      <c r="L25" s="77" t="s">
        <v>385</v>
      </c>
      <c r="M25" s="77" t="s">
        <v>375</v>
      </c>
      <c r="N25" s="77" t="s">
        <v>389</v>
      </c>
      <c r="O25" s="77" t="s">
        <v>376</v>
      </c>
      <c r="P25" s="77" t="s">
        <v>391</v>
      </c>
      <c r="Q25" s="146">
        <v>0.6</v>
      </c>
      <c r="R25" s="124" t="s">
        <v>42</v>
      </c>
      <c r="S25" s="492"/>
      <c r="T25" s="492"/>
      <c r="U25" s="492"/>
      <c r="V25" s="492"/>
      <c r="W25" s="77" t="s">
        <v>258</v>
      </c>
      <c r="X25" s="125"/>
      <c r="Y25" s="124" t="s">
        <v>42</v>
      </c>
      <c r="Z25" s="122" t="s">
        <v>801</v>
      </c>
      <c r="AA25" s="80">
        <v>0.5</v>
      </c>
      <c r="AB25" s="74"/>
      <c r="AC25" s="74"/>
      <c r="AD25" s="77" t="s">
        <v>258</v>
      </c>
      <c r="AE25" s="291" t="s">
        <v>817</v>
      </c>
      <c r="AF25" s="260">
        <v>1</v>
      </c>
      <c r="AG25" s="116">
        <v>1</v>
      </c>
      <c r="AH25" s="80">
        <v>0.5</v>
      </c>
      <c r="AI25" s="94">
        <v>54450000</v>
      </c>
      <c r="AJ25" s="94">
        <v>54450000</v>
      </c>
      <c r="AK25" s="77" t="s">
        <v>258</v>
      </c>
      <c r="AL25" s="297" t="s">
        <v>880</v>
      </c>
      <c r="AM25" s="212">
        <v>4</v>
      </c>
      <c r="AN25" s="92">
        <v>4</v>
      </c>
      <c r="AO25" s="80">
        <v>0.5</v>
      </c>
      <c r="AP25" s="274">
        <f>33000000+20140000</f>
        <v>53140000</v>
      </c>
      <c r="AQ25" s="274">
        <v>31540000</v>
      </c>
      <c r="AR25" s="77" t="s">
        <v>258</v>
      </c>
      <c r="AS25" s="238" t="s">
        <v>962</v>
      </c>
      <c r="AT25" s="248">
        <v>5</v>
      </c>
      <c r="AU25" s="167">
        <v>4.05</v>
      </c>
      <c r="AV25" s="80">
        <v>0.5</v>
      </c>
      <c r="AW25" s="270" t="s">
        <v>996</v>
      </c>
      <c r="AX25" s="270" t="s">
        <v>996</v>
      </c>
      <c r="AY25" s="77" t="s">
        <v>258</v>
      </c>
      <c r="AZ25" s="309" t="s">
        <v>1013</v>
      </c>
      <c r="BA25" s="216">
        <v>3</v>
      </c>
      <c r="BB25" s="100" t="s">
        <v>165</v>
      </c>
      <c r="BC25" s="80">
        <v>0.5</v>
      </c>
      <c r="BD25" s="99">
        <v>28800000</v>
      </c>
      <c r="BE25" s="99">
        <v>25081000</v>
      </c>
      <c r="BF25" s="77" t="s">
        <v>258</v>
      </c>
      <c r="BG25" s="206" t="s">
        <v>1082</v>
      </c>
      <c r="BH25" s="218">
        <v>0.1</v>
      </c>
      <c r="BI25" s="104">
        <v>0.05</v>
      </c>
      <c r="BJ25" s="103">
        <v>0.5</v>
      </c>
      <c r="BK25" s="99"/>
      <c r="BL25" s="99"/>
      <c r="BM25" s="100" t="s">
        <v>258</v>
      </c>
      <c r="BN25" s="186" t="s">
        <v>653</v>
      </c>
      <c r="BO25" s="185">
        <v>0.1</v>
      </c>
      <c r="BP25" s="79">
        <v>0.05</v>
      </c>
      <c r="BQ25" s="80">
        <v>0.5</v>
      </c>
      <c r="BR25" s="74" t="s">
        <v>735</v>
      </c>
      <c r="BS25" s="74" t="s">
        <v>736</v>
      </c>
      <c r="BT25" s="77" t="s">
        <v>258</v>
      </c>
      <c r="BU25" s="135" t="s">
        <v>737</v>
      </c>
      <c r="BV25" s="359">
        <v>0.1</v>
      </c>
      <c r="BW25" s="351">
        <v>0.05</v>
      </c>
      <c r="BX25" s="80">
        <v>0.5</v>
      </c>
      <c r="BY25" s="74" t="s">
        <v>589</v>
      </c>
      <c r="BZ25" s="74" t="s">
        <v>590</v>
      </c>
      <c r="CA25" s="77" t="s">
        <v>258</v>
      </c>
      <c r="CB25" s="186" t="s">
        <v>551</v>
      </c>
      <c r="CC25" s="327">
        <v>0.6</v>
      </c>
      <c r="CD25" s="333">
        <v>0.5</v>
      </c>
      <c r="CE25" s="339">
        <v>0.5</v>
      </c>
    </row>
    <row r="26" spans="1:83" ht="92.25" customHeight="1" x14ac:dyDescent="0.25">
      <c r="A26" s="589"/>
      <c r="B26" s="541"/>
      <c r="C26" s="586"/>
      <c r="D26" s="148" t="s">
        <v>65</v>
      </c>
      <c r="E26" s="81" t="s">
        <v>497</v>
      </c>
      <c r="F26" s="81" t="s">
        <v>66</v>
      </c>
      <c r="G26" s="81" t="s">
        <v>67</v>
      </c>
      <c r="H26" s="77" t="s">
        <v>455</v>
      </c>
      <c r="I26" s="81">
        <v>1</v>
      </c>
      <c r="J26" s="81">
        <v>5</v>
      </c>
      <c r="K26" s="77" t="s">
        <v>297</v>
      </c>
      <c r="L26" s="77" t="s">
        <v>308</v>
      </c>
      <c r="M26" s="77">
        <v>3502017</v>
      </c>
      <c r="N26" s="77" t="s">
        <v>309</v>
      </c>
      <c r="O26" s="77">
        <v>350201701</v>
      </c>
      <c r="P26" s="77" t="s">
        <v>310</v>
      </c>
      <c r="Q26" s="145">
        <v>5</v>
      </c>
      <c r="R26" s="124" t="s">
        <v>42</v>
      </c>
      <c r="S26" s="492"/>
      <c r="T26" s="492"/>
      <c r="U26" s="492"/>
      <c r="V26" s="492"/>
      <c r="W26" s="77" t="s">
        <v>283</v>
      </c>
      <c r="X26" s="128"/>
      <c r="Y26" s="124" t="s">
        <v>42</v>
      </c>
      <c r="Z26" s="122" t="s">
        <v>801</v>
      </c>
      <c r="AA26" s="73" t="e">
        <f>(Z26/Y26)*1</f>
        <v>#VALUE!</v>
      </c>
      <c r="AB26" s="74"/>
      <c r="AC26" s="74"/>
      <c r="AD26" s="77" t="s">
        <v>283</v>
      </c>
      <c r="AE26" s="292" t="s">
        <v>810</v>
      </c>
      <c r="AF26" s="263">
        <v>0.85</v>
      </c>
      <c r="AG26" s="154">
        <v>0.63</v>
      </c>
      <c r="AH26" s="73">
        <f>(AG26/AF26)*1</f>
        <v>0.74117647058823533</v>
      </c>
      <c r="AI26" s="403">
        <v>7595374483</v>
      </c>
      <c r="AJ26" s="403">
        <v>4950478143</v>
      </c>
      <c r="AK26" s="77" t="s">
        <v>283</v>
      </c>
      <c r="AL26" s="297" t="s">
        <v>881</v>
      </c>
      <c r="AM26" s="260" t="s">
        <v>917</v>
      </c>
      <c r="AN26" s="154">
        <v>0.63</v>
      </c>
      <c r="AO26" s="73" t="e">
        <f>(AN26/AM26)*1</f>
        <v>#VALUE!</v>
      </c>
      <c r="AP26" s="403">
        <v>16187350279</v>
      </c>
      <c r="AQ26" s="403">
        <v>13135040761</v>
      </c>
      <c r="AR26" s="77" t="s">
        <v>283</v>
      </c>
      <c r="AS26" s="401" t="s">
        <v>963</v>
      </c>
      <c r="AT26" s="421">
        <v>0.85</v>
      </c>
      <c r="AU26" s="432">
        <v>0.69599999999999995</v>
      </c>
      <c r="AV26" s="73">
        <f>(AU26/AT26)*1</f>
        <v>0.81882352941176462</v>
      </c>
      <c r="AW26" s="419" t="s">
        <v>996</v>
      </c>
      <c r="AX26" s="419" t="s">
        <v>996</v>
      </c>
      <c r="AY26" s="77" t="s">
        <v>283</v>
      </c>
      <c r="AZ26" s="412" t="s">
        <v>1014</v>
      </c>
      <c r="BA26" s="216">
        <v>1</v>
      </c>
      <c r="BB26" s="100" t="s">
        <v>1060</v>
      </c>
      <c r="BC26" s="73" t="e">
        <f>(BB26/BA26)*1</f>
        <v>#VALUE!</v>
      </c>
      <c r="BD26" s="99">
        <v>70900000</v>
      </c>
      <c r="BE26" s="99">
        <v>27980000</v>
      </c>
      <c r="BF26" s="77" t="s">
        <v>283</v>
      </c>
      <c r="BG26" s="211" t="s">
        <v>1083</v>
      </c>
      <c r="BH26" s="216">
        <v>1</v>
      </c>
      <c r="BI26" s="100">
        <v>0</v>
      </c>
      <c r="BJ26" s="101">
        <f>(BI26/BH26)*1</f>
        <v>0</v>
      </c>
      <c r="BK26" s="99"/>
      <c r="BL26" s="99"/>
      <c r="BM26" s="100" t="s">
        <v>283</v>
      </c>
      <c r="BN26" s="317" t="s">
        <v>654</v>
      </c>
      <c r="BO26" s="150">
        <v>1</v>
      </c>
      <c r="BP26" s="77">
        <v>0</v>
      </c>
      <c r="BQ26" s="73">
        <f>(BP26/BO26)*1</f>
        <v>0</v>
      </c>
      <c r="BR26" s="74">
        <v>0</v>
      </c>
      <c r="BS26" s="74">
        <v>0</v>
      </c>
      <c r="BT26" s="77" t="s">
        <v>283</v>
      </c>
      <c r="BU26" s="318" t="s">
        <v>738</v>
      </c>
      <c r="BV26" s="357">
        <v>1</v>
      </c>
      <c r="BW26" s="349">
        <v>0</v>
      </c>
      <c r="BX26" s="73">
        <f>(BW26/BV26)*1</f>
        <v>0</v>
      </c>
      <c r="BY26" s="74">
        <v>0</v>
      </c>
      <c r="BZ26" s="74">
        <v>0</v>
      </c>
      <c r="CA26" s="77" t="s">
        <v>283</v>
      </c>
      <c r="CB26" s="318" t="s">
        <v>522</v>
      </c>
      <c r="CC26" s="331">
        <v>5</v>
      </c>
      <c r="CD26" s="348">
        <v>0</v>
      </c>
      <c r="CE26" s="340">
        <f>(CD26/CC26)*1</f>
        <v>0</v>
      </c>
    </row>
    <row r="27" spans="1:83" ht="68.25" customHeight="1" x14ac:dyDescent="0.25">
      <c r="A27" s="589"/>
      <c r="B27" s="541" t="s">
        <v>68</v>
      </c>
      <c r="C27" s="586" t="s">
        <v>69</v>
      </c>
      <c r="D27" s="393" t="s">
        <v>70</v>
      </c>
      <c r="E27" s="541" t="s">
        <v>71</v>
      </c>
      <c r="F27" s="81" t="s">
        <v>72</v>
      </c>
      <c r="G27" s="81" t="s">
        <v>73</v>
      </c>
      <c r="H27" s="77" t="s">
        <v>408</v>
      </c>
      <c r="I27" s="275" t="s">
        <v>74</v>
      </c>
      <c r="J27" s="81" t="s">
        <v>75</v>
      </c>
      <c r="K27" s="381" t="s">
        <v>293</v>
      </c>
      <c r="L27" s="381" t="s">
        <v>311</v>
      </c>
      <c r="M27" s="381" t="s">
        <v>378</v>
      </c>
      <c r="N27" s="381" t="s">
        <v>377</v>
      </c>
      <c r="O27" s="381" t="s">
        <v>379</v>
      </c>
      <c r="P27" s="381" t="s">
        <v>380</v>
      </c>
      <c r="Q27" s="145" t="s">
        <v>75</v>
      </c>
      <c r="R27" s="124" t="s">
        <v>42</v>
      </c>
      <c r="S27" s="446"/>
      <c r="T27" s="446"/>
      <c r="U27" s="446"/>
      <c r="V27" s="446"/>
      <c r="W27" s="381" t="s">
        <v>259</v>
      </c>
      <c r="X27" s="558"/>
      <c r="Y27" s="124" t="s">
        <v>42</v>
      </c>
      <c r="Z27" s="122" t="s">
        <v>801</v>
      </c>
      <c r="AA27" s="73" t="e">
        <f>Z27/Y27</f>
        <v>#VALUE!</v>
      </c>
      <c r="AB27" s="458"/>
      <c r="AC27" s="458"/>
      <c r="AD27" s="381" t="s">
        <v>259</v>
      </c>
      <c r="AE27" s="447" t="s">
        <v>818</v>
      </c>
      <c r="AF27" s="451">
        <v>0.5</v>
      </c>
      <c r="AG27" s="452">
        <v>0.41</v>
      </c>
      <c r="AH27" s="73">
        <f>AG27/AF27</f>
        <v>0.82</v>
      </c>
      <c r="AI27" s="403"/>
      <c r="AJ27" s="403"/>
      <c r="AK27" s="381" t="s">
        <v>259</v>
      </c>
      <c r="AL27" s="401" t="s">
        <v>882</v>
      </c>
      <c r="AM27" s="453" t="s">
        <v>84</v>
      </c>
      <c r="AN27" s="452">
        <v>0.41</v>
      </c>
      <c r="AO27" s="73" t="e">
        <f>AN27/AM27</f>
        <v>#VALUE!</v>
      </c>
      <c r="AP27" s="403"/>
      <c r="AQ27" s="403"/>
      <c r="AR27" s="381" t="s">
        <v>259</v>
      </c>
      <c r="AS27" s="401"/>
      <c r="AT27" s="421"/>
      <c r="AU27" s="432"/>
      <c r="AV27" s="73" t="e">
        <f>AU27/AT27</f>
        <v>#DIV/0!</v>
      </c>
      <c r="AW27" s="419"/>
      <c r="AX27" s="419"/>
      <c r="AY27" s="381" t="s">
        <v>259</v>
      </c>
      <c r="AZ27" s="412"/>
      <c r="BA27" s="218">
        <v>0.85</v>
      </c>
      <c r="BB27" s="104">
        <v>0.66</v>
      </c>
      <c r="BC27" s="73">
        <f>BB27/BA27</f>
        <v>0.77647058823529413</v>
      </c>
      <c r="BD27" s="395" t="s">
        <v>1065</v>
      </c>
      <c r="BE27" s="395" t="s">
        <v>1066</v>
      </c>
      <c r="BF27" s="381" t="s">
        <v>259</v>
      </c>
      <c r="BG27" s="397" t="s">
        <v>1084</v>
      </c>
      <c r="BH27" s="215">
        <v>0.86699999999999999</v>
      </c>
      <c r="BI27" s="276">
        <v>0.85680000000000001</v>
      </c>
      <c r="BJ27" s="101">
        <f>BI27/BH27</f>
        <v>0.9882352941176471</v>
      </c>
      <c r="BK27" s="395"/>
      <c r="BL27" s="99"/>
      <c r="BM27" s="406" t="s">
        <v>259</v>
      </c>
      <c r="BN27" s="217" t="s">
        <v>655</v>
      </c>
      <c r="BO27" s="187">
        <v>0.878</v>
      </c>
      <c r="BP27" s="51">
        <v>0.76090000000000002</v>
      </c>
      <c r="BQ27" s="73">
        <f>BP27/BO27</f>
        <v>0.86662870159453309</v>
      </c>
      <c r="BR27" s="458">
        <v>0</v>
      </c>
      <c r="BS27" s="458">
        <v>0</v>
      </c>
      <c r="BT27" s="381" t="s">
        <v>259</v>
      </c>
      <c r="BU27" s="184" t="s">
        <v>739</v>
      </c>
      <c r="BV27" s="590">
        <v>0.89900000000000002</v>
      </c>
      <c r="BW27" s="592">
        <v>0.76090000000000002</v>
      </c>
      <c r="BX27" s="73">
        <f>BW27/BV27</f>
        <v>0.84638487208008895</v>
      </c>
      <c r="BY27" s="458" t="s">
        <v>605</v>
      </c>
      <c r="BZ27" s="458" t="s">
        <v>606</v>
      </c>
      <c r="CA27" s="381" t="s">
        <v>259</v>
      </c>
      <c r="CB27" s="184" t="s">
        <v>523</v>
      </c>
      <c r="CC27" s="331">
        <v>0.9</v>
      </c>
      <c r="CD27" s="328">
        <v>0.76090000000000002</v>
      </c>
      <c r="CE27" s="340">
        <f>CD27/CC27</f>
        <v>0.84544444444444444</v>
      </c>
    </row>
    <row r="28" spans="1:83" ht="15" customHeight="1" x14ac:dyDescent="0.25">
      <c r="A28" s="589"/>
      <c r="B28" s="541"/>
      <c r="C28" s="586"/>
      <c r="D28" s="393"/>
      <c r="E28" s="541"/>
      <c r="F28" s="541" t="s">
        <v>76</v>
      </c>
      <c r="G28" s="541" t="s">
        <v>73</v>
      </c>
      <c r="H28" s="381" t="s">
        <v>409</v>
      </c>
      <c r="I28" s="386" t="s">
        <v>77</v>
      </c>
      <c r="J28" s="541" t="s">
        <v>78</v>
      </c>
      <c r="K28" s="381"/>
      <c r="L28" s="381"/>
      <c r="M28" s="381"/>
      <c r="N28" s="381"/>
      <c r="O28" s="381"/>
      <c r="P28" s="381"/>
      <c r="Q28" s="557" t="s">
        <v>78</v>
      </c>
      <c r="R28" s="124" t="s">
        <v>42</v>
      </c>
      <c r="S28" s="492"/>
      <c r="T28" s="492"/>
      <c r="U28" s="492"/>
      <c r="V28" s="492"/>
      <c r="W28" s="381"/>
      <c r="X28" s="558"/>
      <c r="Y28" s="124" t="s">
        <v>42</v>
      </c>
      <c r="Z28" s="122" t="s">
        <v>801</v>
      </c>
      <c r="AA28" s="476" t="e">
        <f>Z28/Y28</f>
        <v>#VALUE!</v>
      </c>
      <c r="AB28" s="458"/>
      <c r="AC28" s="458"/>
      <c r="AD28" s="381"/>
      <c r="AE28" s="447"/>
      <c r="AF28" s="451"/>
      <c r="AG28" s="452"/>
      <c r="AH28" s="476" t="e">
        <f>AG28/AF28</f>
        <v>#DIV/0!</v>
      </c>
      <c r="AI28" s="403"/>
      <c r="AJ28" s="403"/>
      <c r="AK28" s="381"/>
      <c r="AL28" s="401"/>
      <c r="AM28" s="453"/>
      <c r="AN28" s="441"/>
      <c r="AO28" s="476" t="e">
        <f>AN28/AM28</f>
        <v>#DIV/0!</v>
      </c>
      <c r="AP28" s="403"/>
      <c r="AQ28" s="403"/>
      <c r="AR28" s="381"/>
      <c r="AS28" s="401"/>
      <c r="AT28" s="254">
        <v>0.5</v>
      </c>
      <c r="AU28" s="277">
        <v>0.61519999999999997</v>
      </c>
      <c r="AV28" s="476">
        <f>AU28/AT28</f>
        <v>1.2303999999999999</v>
      </c>
      <c r="AW28" s="270" t="s">
        <v>996</v>
      </c>
      <c r="AX28" s="270" t="s">
        <v>996</v>
      </c>
      <c r="AY28" s="381"/>
      <c r="AZ28" s="257" t="s">
        <v>1015</v>
      </c>
      <c r="BA28" s="518">
        <v>0.55000000000000004</v>
      </c>
      <c r="BB28" s="524">
        <v>0.42</v>
      </c>
      <c r="BC28" s="476">
        <f>BB28/BA28</f>
        <v>0.76363636363636356</v>
      </c>
      <c r="BD28" s="395"/>
      <c r="BE28" s="395"/>
      <c r="BF28" s="381"/>
      <c r="BG28" s="397"/>
      <c r="BH28" s="518">
        <v>0.52</v>
      </c>
      <c r="BI28" s="524">
        <v>0.5091</v>
      </c>
      <c r="BJ28" s="500">
        <f>BI28/BH28*1</f>
        <v>0.97903846153846152</v>
      </c>
      <c r="BK28" s="395"/>
      <c r="BL28" s="99"/>
      <c r="BM28" s="406"/>
      <c r="BN28" s="398" t="s">
        <v>656</v>
      </c>
      <c r="BO28" s="525">
        <v>0.52</v>
      </c>
      <c r="BP28" s="383">
        <v>0.41539999999999999</v>
      </c>
      <c r="BQ28" s="476">
        <f>BP28/BO28</f>
        <v>0.79884615384615376</v>
      </c>
      <c r="BR28" s="458"/>
      <c r="BS28" s="458"/>
      <c r="BT28" s="381"/>
      <c r="BU28" s="462" t="s">
        <v>740</v>
      </c>
      <c r="BV28" s="591"/>
      <c r="BW28" s="593"/>
      <c r="BX28" s="476" t="e">
        <f>BW28/BV28</f>
        <v>#DIV/0!</v>
      </c>
      <c r="BY28" s="458"/>
      <c r="BZ28" s="458"/>
      <c r="CA28" s="381"/>
      <c r="CB28" s="462" t="s">
        <v>623</v>
      </c>
      <c r="CC28" s="393">
        <v>0.52</v>
      </c>
      <c r="CD28" s="383">
        <v>0.41539999999999999</v>
      </c>
      <c r="CE28" s="384">
        <f>CD28/CC28</f>
        <v>0.79884615384615376</v>
      </c>
    </row>
    <row r="29" spans="1:83" ht="174.75" customHeight="1" x14ac:dyDescent="0.25">
      <c r="A29" s="589"/>
      <c r="B29" s="541"/>
      <c r="C29" s="586"/>
      <c r="D29" s="393"/>
      <c r="E29" s="541"/>
      <c r="F29" s="541"/>
      <c r="G29" s="541"/>
      <c r="H29" s="381"/>
      <c r="I29" s="386"/>
      <c r="J29" s="541"/>
      <c r="K29" s="381"/>
      <c r="L29" s="381"/>
      <c r="M29" s="381"/>
      <c r="N29" s="381"/>
      <c r="O29" s="381"/>
      <c r="P29" s="381"/>
      <c r="Q29" s="557"/>
      <c r="R29" s="124" t="s">
        <v>42</v>
      </c>
      <c r="S29" s="492"/>
      <c r="T29" s="492"/>
      <c r="U29" s="492"/>
      <c r="V29" s="492"/>
      <c r="W29" s="381"/>
      <c r="X29" s="558"/>
      <c r="Y29" s="124" t="s">
        <v>42</v>
      </c>
      <c r="Z29" s="122" t="s">
        <v>801</v>
      </c>
      <c r="AA29" s="476"/>
      <c r="AB29" s="458"/>
      <c r="AC29" s="458"/>
      <c r="AD29" s="381"/>
      <c r="AE29" s="447" t="s">
        <v>819</v>
      </c>
      <c r="AF29" s="260">
        <v>5</v>
      </c>
      <c r="AG29" s="116">
        <v>5</v>
      </c>
      <c r="AH29" s="476"/>
      <c r="AI29" s="94" t="s">
        <v>841</v>
      </c>
      <c r="AJ29" s="94" t="s">
        <v>842</v>
      </c>
      <c r="AK29" s="381"/>
      <c r="AL29" s="297" t="s">
        <v>883</v>
      </c>
      <c r="AM29" s="212">
        <v>6</v>
      </c>
      <c r="AN29" s="92">
        <v>3</v>
      </c>
      <c r="AO29" s="476"/>
      <c r="AP29" s="161">
        <v>1186000000</v>
      </c>
      <c r="AQ29" s="278">
        <v>976986480</v>
      </c>
      <c r="AR29" s="381"/>
      <c r="AS29" s="238" t="s">
        <v>964</v>
      </c>
      <c r="AT29" s="420">
        <v>7</v>
      </c>
      <c r="AU29" s="408">
        <v>9</v>
      </c>
      <c r="AV29" s="476"/>
      <c r="AW29" s="542" t="s">
        <v>996</v>
      </c>
      <c r="AX29" s="492" t="s">
        <v>996</v>
      </c>
      <c r="AY29" s="381"/>
      <c r="AZ29" s="415" t="s">
        <v>1016</v>
      </c>
      <c r="BA29" s="405"/>
      <c r="BB29" s="406"/>
      <c r="BC29" s="476"/>
      <c r="BD29" s="395"/>
      <c r="BE29" s="395"/>
      <c r="BF29" s="381"/>
      <c r="BG29" s="397"/>
      <c r="BH29" s="518"/>
      <c r="BI29" s="524"/>
      <c r="BJ29" s="500"/>
      <c r="BK29" s="395"/>
      <c r="BL29" s="99"/>
      <c r="BM29" s="406"/>
      <c r="BN29" s="398"/>
      <c r="BO29" s="525"/>
      <c r="BP29" s="383"/>
      <c r="BQ29" s="476"/>
      <c r="BR29" s="458"/>
      <c r="BS29" s="458"/>
      <c r="BT29" s="381"/>
      <c r="BU29" s="462"/>
      <c r="BV29" s="367">
        <v>0.53400000000000003</v>
      </c>
      <c r="BW29" s="354">
        <v>0.41539999999999999</v>
      </c>
      <c r="BX29" s="476"/>
      <c r="BY29" s="458"/>
      <c r="BZ29" s="458"/>
      <c r="CA29" s="381"/>
      <c r="CB29" s="463"/>
      <c r="CC29" s="393"/>
      <c r="CD29" s="383"/>
      <c r="CE29" s="384"/>
    </row>
    <row r="30" spans="1:83" ht="39" customHeight="1" x14ac:dyDescent="0.25">
      <c r="A30" s="589"/>
      <c r="B30" s="541"/>
      <c r="C30" s="586"/>
      <c r="D30" s="393" t="s">
        <v>79</v>
      </c>
      <c r="E30" s="81" t="s">
        <v>80</v>
      </c>
      <c r="F30" s="81" t="s">
        <v>477</v>
      </c>
      <c r="G30" s="81" t="s">
        <v>73</v>
      </c>
      <c r="H30" s="77" t="s">
        <v>409</v>
      </c>
      <c r="I30" s="81">
        <v>4</v>
      </c>
      <c r="J30" s="81">
        <v>8</v>
      </c>
      <c r="K30" s="77" t="s">
        <v>293</v>
      </c>
      <c r="L30" s="77" t="s">
        <v>311</v>
      </c>
      <c r="M30" s="77">
        <v>2201030</v>
      </c>
      <c r="N30" s="77" t="s">
        <v>312</v>
      </c>
      <c r="O30" s="77">
        <v>220103000</v>
      </c>
      <c r="P30" s="77" t="s">
        <v>313</v>
      </c>
      <c r="Q30" s="145">
        <v>8</v>
      </c>
      <c r="R30" s="124" t="s">
        <v>42</v>
      </c>
      <c r="S30" s="492"/>
      <c r="T30" s="492"/>
      <c r="U30" s="492"/>
      <c r="V30" s="492"/>
      <c r="W30" s="77" t="s">
        <v>260</v>
      </c>
      <c r="X30" s="558"/>
      <c r="Y30" s="124" t="s">
        <v>42</v>
      </c>
      <c r="Z30" s="122" t="s">
        <v>801</v>
      </c>
      <c r="AA30" s="73" t="e">
        <f>(Z30/Y30)*1</f>
        <v>#VALUE!</v>
      </c>
      <c r="AB30" s="74"/>
      <c r="AC30" s="74"/>
      <c r="AD30" s="77" t="s">
        <v>260</v>
      </c>
      <c r="AE30" s="447"/>
      <c r="AF30" s="263">
        <v>0.4</v>
      </c>
      <c r="AG30" s="154">
        <v>0.19</v>
      </c>
      <c r="AH30" s="73">
        <f>(AG30/AF30)*1</f>
        <v>0.47499999999999998</v>
      </c>
      <c r="AI30" s="403">
        <v>130000000</v>
      </c>
      <c r="AJ30" s="403">
        <v>988000</v>
      </c>
      <c r="AK30" s="77" t="s">
        <v>260</v>
      </c>
      <c r="AL30" s="297" t="s">
        <v>884</v>
      </c>
      <c r="AM30" s="260" t="s">
        <v>918</v>
      </c>
      <c r="AN30" s="116" t="s">
        <v>42</v>
      </c>
      <c r="AO30" s="73" t="e">
        <f>(AN30/AM30)*1</f>
        <v>#VALUE!</v>
      </c>
      <c r="AP30" s="403" t="s">
        <v>933</v>
      </c>
      <c r="AQ30" s="403">
        <v>67600000</v>
      </c>
      <c r="AR30" s="77" t="s">
        <v>260</v>
      </c>
      <c r="AS30" s="401" t="s">
        <v>965</v>
      </c>
      <c r="AT30" s="420"/>
      <c r="AU30" s="408"/>
      <c r="AV30" s="73" t="e">
        <f>(AU30/AT30)*1</f>
        <v>#DIV/0!</v>
      </c>
      <c r="AW30" s="542"/>
      <c r="AX30" s="492"/>
      <c r="AY30" s="77" t="s">
        <v>260</v>
      </c>
      <c r="AZ30" s="414"/>
      <c r="BA30" s="216">
        <v>8</v>
      </c>
      <c r="BB30" s="100">
        <v>8</v>
      </c>
      <c r="BC30" s="73">
        <f>(BB30/BA30)*1</f>
        <v>1</v>
      </c>
      <c r="BD30" s="99" t="s">
        <v>1067</v>
      </c>
      <c r="BE30" s="99" t="s">
        <v>1068</v>
      </c>
      <c r="BF30" s="77" t="s">
        <v>260</v>
      </c>
      <c r="BG30" s="207" t="s">
        <v>1085</v>
      </c>
      <c r="BH30" s="219">
        <v>8</v>
      </c>
      <c r="BI30" s="100">
        <v>8</v>
      </c>
      <c r="BJ30" s="101">
        <f>(BI30/BH30)*1</f>
        <v>1</v>
      </c>
      <c r="BK30" s="99"/>
      <c r="BL30" s="99"/>
      <c r="BM30" s="100" t="s">
        <v>260</v>
      </c>
      <c r="BN30" s="220" t="s">
        <v>657</v>
      </c>
      <c r="BO30" s="188">
        <v>8</v>
      </c>
      <c r="BP30" s="77">
        <v>8</v>
      </c>
      <c r="BQ30" s="73">
        <f>(BP30/BO30)*1</f>
        <v>1</v>
      </c>
      <c r="BR30" s="74"/>
      <c r="BS30" s="74"/>
      <c r="BT30" s="77" t="s">
        <v>260</v>
      </c>
      <c r="BU30" s="205" t="s">
        <v>741</v>
      </c>
      <c r="BV30" s="359">
        <v>0.8</v>
      </c>
      <c r="BW30" s="354">
        <v>0.8</v>
      </c>
      <c r="BX30" s="73">
        <f>(BW30/BV30)*1</f>
        <v>1</v>
      </c>
      <c r="BY30" s="74"/>
      <c r="BZ30" s="74"/>
      <c r="CA30" s="77" t="s">
        <v>260</v>
      </c>
      <c r="CB30" s="189" t="s">
        <v>524</v>
      </c>
      <c r="CC30" s="331">
        <v>8</v>
      </c>
      <c r="CD30" s="322">
        <v>8</v>
      </c>
      <c r="CE30" s="340">
        <f>(CD30/CC30)*1</f>
        <v>1</v>
      </c>
    </row>
    <row r="31" spans="1:83" ht="337.5" customHeight="1" x14ac:dyDescent="0.25">
      <c r="A31" s="589"/>
      <c r="B31" s="541"/>
      <c r="C31" s="586"/>
      <c r="D31" s="393"/>
      <c r="E31" s="81" t="s">
        <v>495</v>
      </c>
      <c r="F31" s="81" t="s">
        <v>81</v>
      </c>
      <c r="G31" s="81" t="s">
        <v>82</v>
      </c>
      <c r="H31" s="77" t="s">
        <v>410</v>
      </c>
      <c r="I31" s="50" t="s">
        <v>83</v>
      </c>
      <c r="J31" s="81" t="s">
        <v>84</v>
      </c>
      <c r="K31" s="77" t="s">
        <v>293</v>
      </c>
      <c r="L31" s="77" t="s">
        <v>314</v>
      </c>
      <c r="M31" s="77" t="s">
        <v>295</v>
      </c>
      <c r="N31" s="77" t="s">
        <v>315</v>
      </c>
      <c r="O31" s="77" t="s">
        <v>295</v>
      </c>
      <c r="P31" s="77" t="s">
        <v>316</v>
      </c>
      <c r="Q31" s="145" t="s">
        <v>84</v>
      </c>
      <c r="R31" s="124" t="s">
        <v>42</v>
      </c>
      <c r="S31" s="492"/>
      <c r="T31" s="492"/>
      <c r="U31" s="492"/>
      <c r="V31" s="492"/>
      <c r="W31" s="381" t="s">
        <v>261</v>
      </c>
      <c r="X31" s="128"/>
      <c r="Y31" s="124" t="s">
        <v>42</v>
      </c>
      <c r="Z31" s="122" t="s">
        <v>801</v>
      </c>
      <c r="AA31" s="73">
        <v>1</v>
      </c>
      <c r="AB31" s="74"/>
      <c r="AC31" s="74"/>
      <c r="AD31" s="381" t="s">
        <v>261</v>
      </c>
      <c r="AE31" s="292" t="s">
        <v>820</v>
      </c>
      <c r="AF31" s="263">
        <v>0.5</v>
      </c>
      <c r="AG31" s="116" t="s">
        <v>42</v>
      </c>
      <c r="AH31" s="73">
        <v>1</v>
      </c>
      <c r="AI31" s="403"/>
      <c r="AJ31" s="403"/>
      <c r="AK31" s="381" t="s">
        <v>261</v>
      </c>
      <c r="AL31" s="401" t="s">
        <v>885</v>
      </c>
      <c r="AM31" s="263">
        <v>0.5</v>
      </c>
      <c r="AN31" s="154" t="s">
        <v>42</v>
      </c>
      <c r="AO31" s="73">
        <v>1</v>
      </c>
      <c r="AP31" s="403"/>
      <c r="AQ31" s="403"/>
      <c r="AR31" s="381" t="s">
        <v>261</v>
      </c>
      <c r="AS31" s="401"/>
      <c r="AT31" s="250">
        <v>0.24</v>
      </c>
      <c r="AU31" s="168">
        <v>0.44</v>
      </c>
      <c r="AV31" s="73">
        <v>1</v>
      </c>
      <c r="AW31" s="270" t="s">
        <v>996</v>
      </c>
      <c r="AX31" s="270" t="s">
        <v>996</v>
      </c>
      <c r="AY31" s="381" t="s">
        <v>261</v>
      </c>
      <c r="AZ31" s="256" t="s">
        <v>1017</v>
      </c>
      <c r="BA31" s="216"/>
      <c r="BB31" s="100"/>
      <c r="BC31" s="73">
        <v>1</v>
      </c>
      <c r="BD31" s="395" t="s">
        <v>1069</v>
      </c>
      <c r="BE31" s="395" t="s">
        <v>1069</v>
      </c>
      <c r="BF31" s="381" t="s">
        <v>261</v>
      </c>
      <c r="BG31" s="207" t="s">
        <v>1086</v>
      </c>
      <c r="BH31" s="221">
        <v>0.4415</v>
      </c>
      <c r="BI31" s="106">
        <v>0.47299999999999998</v>
      </c>
      <c r="BJ31" s="101">
        <v>1</v>
      </c>
      <c r="BK31" s="99" t="s">
        <v>658</v>
      </c>
      <c r="BL31" s="99" t="s">
        <v>659</v>
      </c>
      <c r="BM31" s="406" t="s">
        <v>261</v>
      </c>
      <c r="BN31" s="220" t="s">
        <v>660</v>
      </c>
      <c r="BO31" s="190">
        <v>0.46100000000000002</v>
      </c>
      <c r="BP31" s="52">
        <v>0.47299999999999998</v>
      </c>
      <c r="BQ31" s="73">
        <v>1</v>
      </c>
      <c r="BR31" s="74" t="s">
        <v>566</v>
      </c>
      <c r="BS31" s="74" t="s">
        <v>567</v>
      </c>
      <c r="BT31" s="381" t="s">
        <v>261</v>
      </c>
      <c r="BU31" s="205" t="s">
        <v>742</v>
      </c>
      <c r="BV31" s="359" t="s">
        <v>1127</v>
      </c>
      <c r="BW31" s="52">
        <v>0.47299999999999998</v>
      </c>
      <c r="BX31" s="73">
        <v>1</v>
      </c>
      <c r="BY31" s="74" t="s">
        <v>607</v>
      </c>
      <c r="BZ31" s="74" t="s">
        <v>608</v>
      </c>
      <c r="CA31" s="381" t="s">
        <v>261</v>
      </c>
      <c r="CB31" s="462" t="s">
        <v>624</v>
      </c>
      <c r="CC31" s="331" t="s">
        <v>84</v>
      </c>
      <c r="CD31" s="52">
        <v>0.47299999999999998</v>
      </c>
      <c r="CE31" s="340">
        <v>1</v>
      </c>
    </row>
    <row r="32" spans="1:83" ht="108" customHeight="1" x14ac:dyDescent="0.25">
      <c r="A32" s="589"/>
      <c r="B32" s="541"/>
      <c r="C32" s="586"/>
      <c r="D32" s="393" t="s">
        <v>85</v>
      </c>
      <c r="E32" s="81" t="s">
        <v>86</v>
      </c>
      <c r="F32" s="81" t="s">
        <v>87</v>
      </c>
      <c r="G32" s="81" t="s">
        <v>82</v>
      </c>
      <c r="H32" s="77" t="s">
        <v>409</v>
      </c>
      <c r="I32" s="50" t="s">
        <v>88</v>
      </c>
      <c r="J32" s="81" t="s">
        <v>89</v>
      </c>
      <c r="K32" s="381" t="s">
        <v>293</v>
      </c>
      <c r="L32" s="381" t="s">
        <v>311</v>
      </c>
      <c r="M32" s="381">
        <v>2201033</v>
      </c>
      <c r="N32" s="381" t="s">
        <v>317</v>
      </c>
      <c r="O32" s="381">
        <v>220103300</v>
      </c>
      <c r="P32" s="381" t="s">
        <v>318</v>
      </c>
      <c r="Q32" s="145" t="s">
        <v>89</v>
      </c>
      <c r="R32" s="124" t="s">
        <v>42</v>
      </c>
      <c r="S32" s="492"/>
      <c r="T32" s="492"/>
      <c r="U32" s="492"/>
      <c r="V32" s="492"/>
      <c r="W32" s="381"/>
      <c r="X32" s="558"/>
      <c r="Y32" s="124" t="s">
        <v>42</v>
      </c>
      <c r="Z32" s="122" t="s">
        <v>801</v>
      </c>
      <c r="AA32" s="73">
        <v>0.86550000000000005</v>
      </c>
      <c r="AB32" s="74"/>
      <c r="AC32" s="74"/>
      <c r="AD32" s="381"/>
      <c r="AE32" s="447" t="s">
        <v>821</v>
      </c>
      <c r="AF32" s="263">
        <v>0.1</v>
      </c>
      <c r="AG32" s="155">
        <v>8.7999999999999995E-2</v>
      </c>
      <c r="AH32" s="73">
        <v>0.86550000000000005</v>
      </c>
      <c r="AI32" s="403"/>
      <c r="AJ32" s="403"/>
      <c r="AK32" s="381"/>
      <c r="AL32" s="401"/>
      <c r="AM32" s="239">
        <v>0.09</v>
      </c>
      <c r="AN32" s="159" t="s">
        <v>42</v>
      </c>
      <c r="AO32" s="73">
        <v>0.86550000000000005</v>
      </c>
      <c r="AP32" s="403"/>
      <c r="AQ32" s="403"/>
      <c r="AR32" s="381"/>
      <c r="AS32" s="401"/>
      <c r="AT32" s="250">
        <v>0.48</v>
      </c>
      <c r="AU32" s="168">
        <v>0.42</v>
      </c>
      <c r="AV32" s="73">
        <v>0.86550000000000005</v>
      </c>
      <c r="AW32" s="270" t="s">
        <v>996</v>
      </c>
      <c r="AX32" s="270" t="s">
        <v>996</v>
      </c>
      <c r="AY32" s="381"/>
      <c r="AZ32" s="255" t="s">
        <v>1018</v>
      </c>
      <c r="BA32" s="218"/>
      <c r="BB32" s="100"/>
      <c r="BC32" s="73">
        <v>0.86550000000000005</v>
      </c>
      <c r="BD32" s="395"/>
      <c r="BE32" s="395"/>
      <c r="BF32" s="381"/>
      <c r="BG32" s="217" t="s">
        <v>1087</v>
      </c>
      <c r="BH32" s="222">
        <v>0.47</v>
      </c>
      <c r="BI32" s="107">
        <v>0.54300000000000004</v>
      </c>
      <c r="BJ32" s="101">
        <v>0</v>
      </c>
      <c r="BK32" s="99">
        <v>71030094</v>
      </c>
      <c r="BL32" s="99">
        <v>56824075</v>
      </c>
      <c r="BM32" s="406"/>
      <c r="BN32" s="217" t="s">
        <v>661</v>
      </c>
      <c r="BO32" s="191">
        <v>0.46800000000000003</v>
      </c>
      <c r="BP32" s="78">
        <v>0.54300000000000004</v>
      </c>
      <c r="BQ32" s="73">
        <v>0.86550000000000005</v>
      </c>
      <c r="BR32" s="74">
        <v>0</v>
      </c>
      <c r="BS32" s="74">
        <v>0</v>
      </c>
      <c r="BT32" s="381"/>
      <c r="BU32" s="184" t="s">
        <v>743</v>
      </c>
      <c r="BV32" s="358" t="s">
        <v>1128</v>
      </c>
      <c r="BW32" s="78">
        <v>0.54300000000000004</v>
      </c>
      <c r="BX32" s="73">
        <v>0.86550000000000005</v>
      </c>
      <c r="BY32" s="74">
        <v>0</v>
      </c>
      <c r="BZ32" s="74">
        <v>0</v>
      </c>
      <c r="CA32" s="381"/>
      <c r="CB32" s="463"/>
      <c r="CC32" s="331" t="s">
        <v>89</v>
      </c>
      <c r="CD32" s="78">
        <v>0.54300000000000004</v>
      </c>
      <c r="CE32" s="340">
        <v>0.86550000000000005</v>
      </c>
    </row>
    <row r="33" spans="1:83" ht="231" customHeight="1" x14ac:dyDescent="0.25">
      <c r="A33" s="589"/>
      <c r="B33" s="541"/>
      <c r="C33" s="586"/>
      <c r="D33" s="393"/>
      <c r="E33" s="81" t="s">
        <v>90</v>
      </c>
      <c r="F33" s="81" t="s">
        <v>91</v>
      </c>
      <c r="G33" s="81" t="s">
        <v>82</v>
      </c>
      <c r="H33" s="77" t="s">
        <v>410</v>
      </c>
      <c r="I33" s="50" t="s">
        <v>92</v>
      </c>
      <c r="J33" s="81" t="s">
        <v>93</v>
      </c>
      <c r="K33" s="381"/>
      <c r="L33" s="381"/>
      <c r="M33" s="381"/>
      <c r="N33" s="381"/>
      <c r="O33" s="381"/>
      <c r="P33" s="381"/>
      <c r="Q33" s="145" t="s">
        <v>93</v>
      </c>
      <c r="R33" s="124" t="s">
        <v>42</v>
      </c>
      <c r="S33" s="492"/>
      <c r="T33" s="492"/>
      <c r="U33" s="492"/>
      <c r="V33" s="492"/>
      <c r="W33" s="381"/>
      <c r="X33" s="558"/>
      <c r="Y33" s="124" t="s">
        <v>42</v>
      </c>
      <c r="Z33" s="122" t="s">
        <v>801</v>
      </c>
      <c r="AA33" s="73">
        <v>1</v>
      </c>
      <c r="AB33" s="74"/>
      <c r="AC33" s="74"/>
      <c r="AD33" s="381"/>
      <c r="AE33" s="447"/>
      <c r="AF33" s="263">
        <v>0.55000000000000004</v>
      </c>
      <c r="AG33" s="154">
        <v>0.51</v>
      </c>
      <c r="AH33" s="73">
        <v>1</v>
      </c>
      <c r="AI33" s="403"/>
      <c r="AJ33" s="403"/>
      <c r="AK33" s="381"/>
      <c r="AL33" s="238" t="s">
        <v>886</v>
      </c>
      <c r="AM33" s="263">
        <v>0.57999999999999996</v>
      </c>
      <c r="AN33" s="154" t="s">
        <v>42</v>
      </c>
      <c r="AO33" s="73">
        <v>1</v>
      </c>
      <c r="AP33" s="403"/>
      <c r="AQ33" s="403"/>
      <c r="AR33" s="381"/>
      <c r="AS33" s="401"/>
      <c r="AT33" s="250">
        <v>0.08</v>
      </c>
      <c r="AU33" s="169">
        <v>8.5000000000000006E-2</v>
      </c>
      <c r="AV33" s="73">
        <v>1</v>
      </c>
      <c r="AW33" s="270" t="s">
        <v>996</v>
      </c>
      <c r="AX33" s="270" t="s">
        <v>996</v>
      </c>
      <c r="AY33" s="381"/>
      <c r="AZ33" s="256" t="s">
        <v>1019</v>
      </c>
      <c r="BA33" s="218">
        <v>7.0000000000000007E-2</v>
      </c>
      <c r="BB33" s="98" t="s">
        <v>1061</v>
      </c>
      <c r="BC33" s="73">
        <v>1</v>
      </c>
      <c r="BD33" s="395"/>
      <c r="BE33" s="395"/>
      <c r="BF33" s="381"/>
      <c r="BG33" s="217" t="s">
        <v>1088</v>
      </c>
      <c r="BH33" s="222">
        <v>8.6800000000000002E-2</v>
      </c>
      <c r="BI33" s="107">
        <v>8.7900000000000006E-2</v>
      </c>
      <c r="BJ33" s="101">
        <v>1</v>
      </c>
      <c r="BK33" s="99" t="s">
        <v>662</v>
      </c>
      <c r="BL33" s="99" t="s">
        <v>662</v>
      </c>
      <c r="BM33" s="406"/>
      <c r="BN33" s="217" t="s">
        <v>663</v>
      </c>
      <c r="BO33" s="191">
        <v>8.1199999999999994E-2</v>
      </c>
      <c r="BP33" s="78">
        <v>8.7900000000000006E-2</v>
      </c>
      <c r="BQ33" s="73">
        <v>1</v>
      </c>
      <c r="BR33" s="74">
        <v>0</v>
      </c>
      <c r="BS33" s="74">
        <v>0</v>
      </c>
      <c r="BT33" s="381"/>
      <c r="BU33" s="184" t="s">
        <v>744</v>
      </c>
      <c r="BV33" s="358" t="s">
        <v>1129</v>
      </c>
      <c r="BW33" s="78">
        <v>8.7900000000000006E-2</v>
      </c>
      <c r="BX33" s="73">
        <v>1</v>
      </c>
      <c r="BY33" s="74">
        <v>0</v>
      </c>
      <c r="BZ33" s="74">
        <v>0</v>
      </c>
      <c r="CA33" s="381"/>
      <c r="CB33" s="184" t="s">
        <v>525</v>
      </c>
      <c r="CC33" s="331" t="s">
        <v>93</v>
      </c>
      <c r="CD33" s="78">
        <v>8.7900000000000006E-2</v>
      </c>
      <c r="CE33" s="340">
        <v>1</v>
      </c>
    </row>
    <row r="34" spans="1:83" ht="165.75" customHeight="1" x14ac:dyDescent="0.25">
      <c r="A34" s="589"/>
      <c r="B34" s="541"/>
      <c r="C34" s="586"/>
      <c r="D34" s="148" t="s">
        <v>94</v>
      </c>
      <c r="E34" s="81" t="s">
        <v>95</v>
      </c>
      <c r="F34" s="81" t="s">
        <v>96</v>
      </c>
      <c r="G34" s="81" t="s">
        <v>82</v>
      </c>
      <c r="H34" s="77" t="s">
        <v>410</v>
      </c>
      <c r="I34" s="50" t="s">
        <v>97</v>
      </c>
      <c r="J34" s="81" t="s">
        <v>98</v>
      </c>
      <c r="K34" s="77" t="s">
        <v>293</v>
      </c>
      <c r="L34" s="77" t="s">
        <v>314</v>
      </c>
      <c r="M34" s="77" t="s">
        <v>295</v>
      </c>
      <c r="N34" s="77" t="s">
        <v>315</v>
      </c>
      <c r="O34" s="77" t="s">
        <v>295</v>
      </c>
      <c r="P34" s="77" t="s">
        <v>316</v>
      </c>
      <c r="Q34" s="145" t="s">
        <v>98</v>
      </c>
      <c r="R34" s="124" t="s">
        <v>42</v>
      </c>
      <c r="S34" s="492"/>
      <c r="T34" s="492"/>
      <c r="U34" s="492"/>
      <c r="V34" s="492"/>
      <c r="W34" s="381"/>
      <c r="X34" s="558"/>
      <c r="Y34" s="124" t="s">
        <v>42</v>
      </c>
      <c r="Z34" s="122" t="s">
        <v>801</v>
      </c>
      <c r="AA34" s="73" t="e">
        <f>Z34/Y34</f>
        <v>#VALUE!</v>
      </c>
      <c r="AB34" s="74"/>
      <c r="AC34" s="74"/>
      <c r="AD34" s="381"/>
      <c r="AE34" s="447"/>
      <c r="AF34" s="263">
        <v>0.7</v>
      </c>
      <c r="AG34" s="154">
        <v>0.5</v>
      </c>
      <c r="AH34" s="73">
        <f>AG34/AF34</f>
        <v>0.7142857142857143</v>
      </c>
      <c r="AI34" s="94" t="s">
        <v>843</v>
      </c>
      <c r="AJ34" s="94" t="s">
        <v>844</v>
      </c>
      <c r="AK34" s="381"/>
      <c r="AL34" s="297" t="s">
        <v>887</v>
      </c>
      <c r="AM34" s="239">
        <v>0.7</v>
      </c>
      <c r="AN34" s="159">
        <v>0.5</v>
      </c>
      <c r="AO34" s="73">
        <f>AN34/AM34</f>
        <v>0.7142857142857143</v>
      </c>
      <c r="AP34" s="279">
        <v>25750000</v>
      </c>
      <c r="AQ34" s="280">
        <v>22400000</v>
      </c>
      <c r="AR34" s="381"/>
      <c r="AS34" s="249" t="s">
        <v>966</v>
      </c>
      <c r="AT34" s="250">
        <v>0.6</v>
      </c>
      <c r="AU34" s="168">
        <v>0.56899999999999995</v>
      </c>
      <c r="AV34" s="73">
        <f>AU34/AT34</f>
        <v>0.94833333333333325</v>
      </c>
      <c r="AW34" s="270" t="s">
        <v>996</v>
      </c>
      <c r="AX34" s="270" t="s">
        <v>996</v>
      </c>
      <c r="AY34" s="381"/>
      <c r="AZ34" s="256" t="s">
        <v>1020</v>
      </c>
      <c r="BA34" s="218">
        <v>0.71</v>
      </c>
      <c r="BB34" s="104">
        <v>0.63</v>
      </c>
      <c r="BC34" s="73">
        <f>BB34/BA34</f>
        <v>0.88732394366197187</v>
      </c>
      <c r="BD34" s="395"/>
      <c r="BE34" s="395"/>
      <c r="BF34" s="381"/>
      <c r="BG34" s="240" t="s">
        <v>1089</v>
      </c>
      <c r="BH34" s="223">
        <v>0.68600000000000005</v>
      </c>
      <c r="BI34" s="108">
        <v>0.623</v>
      </c>
      <c r="BJ34" s="101">
        <f>BI34/BH34</f>
        <v>0.90816326530612235</v>
      </c>
      <c r="BK34" s="99"/>
      <c r="BL34" s="99"/>
      <c r="BM34" s="406"/>
      <c r="BN34" s="211" t="s">
        <v>664</v>
      </c>
      <c r="BO34" s="192">
        <v>0.69020000000000004</v>
      </c>
      <c r="BP34" s="53">
        <v>0.623</v>
      </c>
      <c r="BQ34" s="73">
        <f>BP34/BO34</f>
        <v>0.9026369168356998</v>
      </c>
      <c r="BR34" s="74">
        <v>0</v>
      </c>
      <c r="BS34" s="74">
        <v>0</v>
      </c>
      <c r="BT34" s="381"/>
      <c r="BU34" s="133" t="s">
        <v>745</v>
      </c>
      <c r="BV34" s="359">
        <v>0.70199999999999996</v>
      </c>
      <c r="BW34" s="53">
        <v>0.623</v>
      </c>
      <c r="BX34" s="73">
        <f>BW34/BV34</f>
        <v>0.88746438746438749</v>
      </c>
      <c r="BY34" s="74">
        <v>0</v>
      </c>
      <c r="BZ34" s="74">
        <v>0</v>
      </c>
      <c r="CA34" s="381"/>
      <c r="CB34" s="462" t="s">
        <v>526</v>
      </c>
      <c r="CC34" s="331">
        <v>0.71</v>
      </c>
      <c r="CD34" s="53">
        <v>0.623</v>
      </c>
      <c r="CE34" s="340">
        <f>CD34/CC34</f>
        <v>0.87746478873239442</v>
      </c>
    </row>
    <row r="35" spans="1:83" ht="298.5" customHeight="1" x14ac:dyDescent="0.25">
      <c r="A35" s="589"/>
      <c r="B35" s="541" t="s">
        <v>99</v>
      </c>
      <c r="C35" s="586" t="s">
        <v>100</v>
      </c>
      <c r="D35" s="148" t="s">
        <v>101</v>
      </c>
      <c r="E35" s="81" t="s">
        <v>102</v>
      </c>
      <c r="F35" s="81" t="s">
        <v>103</v>
      </c>
      <c r="G35" s="81" t="s">
        <v>104</v>
      </c>
      <c r="H35" s="77" t="s">
        <v>490</v>
      </c>
      <c r="I35" s="50" t="s">
        <v>105</v>
      </c>
      <c r="J35" s="83">
        <v>0.8</v>
      </c>
      <c r="K35" s="77" t="s">
        <v>293</v>
      </c>
      <c r="L35" s="77" t="s">
        <v>319</v>
      </c>
      <c r="M35" s="77" t="s">
        <v>295</v>
      </c>
      <c r="N35" s="75" t="s">
        <v>320</v>
      </c>
      <c r="O35" s="75" t="s">
        <v>295</v>
      </c>
      <c r="P35" s="75" t="s">
        <v>321</v>
      </c>
      <c r="Q35" s="146">
        <v>0.8</v>
      </c>
      <c r="R35" s="124" t="s">
        <v>42</v>
      </c>
      <c r="S35" s="492"/>
      <c r="T35" s="492"/>
      <c r="U35" s="492"/>
      <c r="V35" s="492"/>
      <c r="W35" s="77" t="s">
        <v>262</v>
      </c>
      <c r="X35" s="125"/>
      <c r="Y35" s="124" t="s">
        <v>42</v>
      </c>
      <c r="Z35" s="122" t="s">
        <v>801</v>
      </c>
      <c r="AA35" s="73" t="e">
        <f>Z35/Y35</f>
        <v>#VALUE!</v>
      </c>
      <c r="AB35" s="74"/>
      <c r="AC35" s="71"/>
      <c r="AD35" s="77" t="s">
        <v>262</v>
      </c>
      <c r="AE35" s="291" t="s">
        <v>810</v>
      </c>
      <c r="AF35" s="263">
        <v>0.6</v>
      </c>
      <c r="AG35" s="154">
        <v>0.86</v>
      </c>
      <c r="AH35" s="73">
        <f>AG35/AF35</f>
        <v>1.4333333333333333</v>
      </c>
      <c r="AI35" s="94">
        <v>28200000</v>
      </c>
      <c r="AJ35" s="94">
        <v>8167000</v>
      </c>
      <c r="AK35" s="77" t="s">
        <v>262</v>
      </c>
      <c r="AL35" s="297" t="s">
        <v>888</v>
      </c>
      <c r="AM35" s="239">
        <v>0.65</v>
      </c>
      <c r="AN35" s="159">
        <v>0.86</v>
      </c>
      <c r="AO35" s="73">
        <f>AN35/AM35</f>
        <v>1.323076923076923</v>
      </c>
      <c r="AP35" s="281">
        <v>29046000</v>
      </c>
      <c r="AQ35" s="162" t="s">
        <v>840</v>
      </c>
      <c r="AR35" s="77" t="s">
        <v>262</v>
      </c>
      <c r="AS35" s="249" t="s">
        <v>967</v>
      </c>
      <c r="AT35" s="250">
        <v>0.72</v>
      </c>
      <c r="AU35" s="168">
        <v>0.5</v>
      </c>
      <c r="AV35" s="73">
        <f>AU35/AT35</f>
        <v>0.69444444444444442</v>
      </c>
      <c r="AW35" s="270" t="s">
        <v>996</v>
      </c>
      <c r="AX35" s="270" t="s">
        <v>996</v>
      </c>
      <c r="AY35" s="77" t="s">
        <v>262</v>
      </c>
      <c r="AZ35" s="309" t="s">
        <v>1021</v>
      </c>
      <c r="BA35" s="216">
        <v>12</v>
      </c>
      <c r="BB35" s="100">
        <v>12</v>
      </c>
      <c r="BC35" s="73">
        <f>BB35/BA35</f>
        <v>1</v>
      </c>
      <c r="BD35" s="99"/>
      <c r="BE35" s="99"/>
      <c r="BF35" s="77" t="s">
        <v>262</v>
      </c>
      <c r="BG35" s="207" t="s">
        <v>1090</v>
      </c>
      <c r="BH35" s="218">
        <v>0.56000000000000005</v>
      </c>
      <c r="BI35" s="109">
        <f>5/12</f>
        <v>0.41666666666666669</v>
      </c>
      <c r="BJ35" s="101">
        <f>BI35/BH35</f>
        <v>0.74404761904761896</v>
      </c>
      <c r="BK35" s="99" t="s">
        <v>665</v>
      </c>
      <c r="BL35" s="121">
        <v>900</v>
      </c>
      <c r="BM35" s="100" t="s">
        <v>262</v>
      </c>
      <c r="BN35" s="207" t="s">
        <v>666</v>
      </c>
      <c r="BO35" s="185">
        <v>0.74</v>
      </c>
      <c r="BP35" s="76">
        <f>5/12</f>
        <v>0.41666666666666669</v>
      </c>
      <c r="BQ35" s="73">
        <f>BP35/BO35</f>
        <v>0.56306306306306309</v>
      </c>
      <c r="BR35" s="74" t="s">
        <v>503</v>
      </c>
      <c r="BS35" s="71" t="s">
        <v>502</v>
      </c>
      <c r="BT35" s="77" t="s">
        <v>262</v>
      </c>
      <c r="BU35" s="205" t="s">
        <v>746</v>
      </c>
      <c r="BV35" s="359">
        <v>0.72</v>
      </c>
      <c r="BW35" s="354">
        <f>5/12</f>
        <v>0.41666666666666669</v>
      </c>
      <c r="BX35" s="73">
        <f>BW35/BV35</f>
        <v>0.57870370370370372</v>
      </c>
      <c r="BY35" s="74" t="s">
        <v>591</v>
      </c>
      <c r="BZ35" s="71">
        <v>0</v>
      </c>
      <c r="CA35" s="77" t="s">
        <v>262</v>
      </c>
      <c r="CB35" s="463"/>
      <c r="CC35" s="330">
        <v>0.8</v>
      </c>
      <c r="CD35" s="324">
        <f>5/12</f>
        <v>0.41666666666666669</v>
      </c>
      <c r="CE35" s="340">
        <f>CD35/CC35</f>
        <v>0.52083333333333337</v>
      </c>
    </row>
    <row r="36" spans="1:83" ht="205.5" customHeight="1" x14ac:dyDescent="0.25">
      <c r="A36" s="589"/>
      <c r="B36" s="541"/>
      <c r="C36" s="586"/>
      <c r="D36" s="148" t="s">
        <v>106</v>
      </c>
      <c r="E36" s="81" t="s">
        <v>107</v>
      </c>
      <c r="F36" s="81" t="s">
        <v>108</v>
      </c>
      <c r="G36" s="81" t="s">
        <v>109</v>
      </c>
      <c r="H36" s="77" t="s">
        <v>490</v>
      </c>
      <c r="I36" s="81" t="s">
        <v>110</v>
      </c>
      <c r="J36" s="83">
        <v>1</v>
      </c>
      <c r="K36" s="77" t="s">
        <v>293</v>
      </c>
      <c r="L36" s="77" t="s">
        <v>322</v>
      </c>
      <c r="M36" s="75">
        <v>1903011</v>
      </c>
      <c r="N36" s="75" t="s">
        <v>323</v>
      </c>
      <c r="O36" s="75">
        <v>190301100</v>
      </c>
      <c r="P36" s="75" t="s">
        <v>324</v>
      </c>
      <c r="Q36" s="146">
        <v>1</v>
      </c>
      <c r="R36" s="124" t="s">
        <v>42</v>
      </c>
      <c r="S36" s="492"/>
      <c r="T36" s="492"/>
      <c r="U36" s="492"/>
      <c r="V36" s="492"/>
      <c r="W36" s="77" t="s">
        <v>263</v>
      </c>
      <c r="X36" s="125"/>
      <c r="Y36" s="124" t="s">
        <v>42</v>
      </c>
      <c r="Z36" s="122" t="s">
        <v>801</v>
      </c>
      <c r="AA36" s="73" t="e">
        <f>Z36/Y36</f>
        <v>#VALUE!</v>
      </c>
      <c r="AB36" s="74"/>
      <c r="AC36" s="74"/>
      <c r="AD36" s="77" t="s">
        <v>263</v>
      </c>
      <c r="AE36" s="291" t="s">
        <v>820</v>
      </c>
      <c r="AF36" s="453">
        <v>13</v>
      </c>
      <c r="AG36" s="441">
        <v>13</v>
      </c>
      <c r="AH36" s="73">
        <f>AG36/AF36</f>
        <v>1</v>
      </c>
      <c r="AI36" s="403" t="s">
        <v>845</v>
      </c>
      <c r="AJ36" s="403" t="s">
        <v>846</v>
      </c>
      <c r="AK36" s="77" t="s">
        <v>263</v>
      </c>
      <c r="AL36" s="401" t="s">
        <v>889</v>
      </c>
      <c r="AM36" s="552">
        <v>15</v>
      </c>
      <c r="AN36" s="553">
        <v>15</v>
      </c>
      <c r="AO36" s="73">
        <f>AN36/AM36</f>
        <v>1</v>
      </c>
      <c r="AP36" s="442">
        <v>405652392</v>
      </c>
      <c r="AQ36" s="442">
        <v>222770997</v>
      </c>
      <c r="AR36" s="77" t="s">
        <v>263</v>
      </c>
      <c r="AS36" s="439" t="s">
        <v>968</v>
      </c>
      <c r="AT36" s="250">
        <v>0.7</v>
      </c>
      <c r="AU36" s="168">
        <v>0.7</v>
      </c>
      <c r="AV36" s="73">
        <f>AU36/AT36</f>
        <v>1</v>
      </c>
      <c r="AW36" s="270" t="s">
        <v>996</v>
      </c>
      <c r="AX36" s="270" t="s">
        <v>996</v>
      </c>
      <c r="AY36" s="77" t="s">
        <v>263</v>
      </c>
      <c r="AZ36" s="309" t="s">
        <v>1022</v>
      </c>
      <c r="BA36" s="216">
        <v>12</v>
      </c>
      <c r="BB36" s="100">
        <v>12</v>
      </c>
      <c r="BC36" s="73">
        <f>BB36/BA36</f>
        <v>1</v>
      </c>
      <c r="BD36" s="99"/>
      <c r="BE36" s="99"/>
      <c r="BF36" s="77" t="s">
        <v>263</v>
      </c>
      <c r="BG36" s="207" t="s">
        <v>1090</v>
      </c>
      <c r="BH36" s="224">
        <v>0.94769999999999999</v>
      </c>
      <c r="BI36" s="109">
        <v>0.85</v>
      </c>
      <c r="BJ36" s="101">
        <f>BI36/BH36</f>
        <v>0.89690830431571167</v>
      </c>
      <c r="BK36" s="99"/>
      <c r="BL36" s="99"/>
      <c r="BM36" s="100" t="s">
        <v>263</v>
      </c>
      <c r="BN36" s="207" t="s">
        <v>667</v>
      </c>
      <c r="BO36" s="193">
        <v>0.96509999999999996</v>
      </c>
      <c r="BP36" s="76">
        <v>0.85</v>
      </c>
      <c r="BQ36" s="73">
        <f>BP36/BO36</f>
        <v>0.88073774738369082</v>
      </c>
      <c r="BR36" s="74">
        <v>0</v>
      </c>
      <c r="BS36" s="74">
        <v>0</v>
      </c>
      <c r="BT36" s="77" t="s">
        <v>263</v>
      </c>
      <c r="BU36" s="189" t="s">
        <v>747</v>
      </c>
      <c r="BV36" s="358">
        <v>0.98250000000000004</v>
      </c>
      <c r="BW36" s="354">
        <v>0.85</v>
      </c>
      <c r="BX36" s="73">
        <f>BW36/BV36</f>
        <v>0.86513994910941472</v>
      </c>
      <c r="BY36" s="74">
        <v>0</v>
      </c>
      <c r="BZ36" s="74">
        <v>0</v>
      </c>
      <c r="CA36" s="77" t="s">
        <v>263</v>
      </c>
      <c r="CB36" s="189" t="s">
        <v>527</v>
      </c>
      <c r="CC36" s="330">
        <v>1</v>
      </c>
      <c r="CD36" s="324">
        <v>0.85</v>
      </c>
      <c r="CE36" s="340">
        <f>CD36/CC36</f>
        <v>0.85</v>
      </c>
    </row>
    <row r="37" spans="1:83" ht="15" customHeight="1" x14ac:dyDescent="0.25">
      <c r="A37" s="589"/>
      <c r="B37" s="541"/>
      <c r="C37" s="586"/>
      <c r="D37" s="393" t="s">
        <v>111</v>
      </c>
      <c r="E37" s="541" t="s">
        <v>112</v>
      </c>
      <c r="F37" s="541" t="s">
        <v>478</v>
      </c>
      <c r="G37" s="541" t="s">
        <v>113</v>
      </c>
      <c r="H37" s="381" t="s">
        <v>411</v>
      </c>
      <c r="I37" s="541" t="s">
        <v>38</v>
      </c>
      <c r="J37" s="541" t="s">
        <v>479</v>
      </c>
      <c r="K37" s="381" t="s">
        <v>293</v>
      </c>
      <c r="L37" s="381" t="s">
        <v>325</v>
      </c>
      <c r="M37" s="381">
        <v>4301037</v>
      </c>
      <c r="N37" s="381" t="s">
        <v>326</v>
      </c>
      <c r="O37" s="381">
        <v>430103704</v>
      </c>
      <c r="P37" s="381" t="s">
        <v>327</v>
      </c>
      <c r="Q37" s="557" t="s">
        <v>479</v>
      </c>
      <c r="R37" s="124" t="s">
        <v>42</v>
      </c>
      <c r="S37" s="492"/>
      <c r="T37" s="492"/>
      <c r="U37" s="492"/>
      <c r="V37" s="492"/>
      <c r="W37" s="381" t="s">
        <v>264</v>
      </c>
      <c r="X37" s="559"/>
      <c r="Y37" s="124" t="s">
        <v>42</v>
      </c>
      <c r="Z37" s="122" t="s">
        <v>801</v>
      </c>
      <c r="AA37" s="457">
        <v>1</v>
      </c>
      <c r="AB37" s="458"/>
      <c r="AC37" s="458"/>
      <c r="AD37" s="381" t="s">
        <v>264</v>
      </c>
      <c r="AE37" s="448" t="s">
        <v>810</v>
      </c>
      <c r="AF37" s="453"/>
      <c r="AG37" s="441"/>
      <c r="AH37" s="457">
        <v>1</v>
      </c>
      <c r="AI37" s="403"/>
      <c r="AJ37" s="403"/>
      <c r="AK37" s="381" t="s">
        <v>264</v>
      </c>
      <c r="AL37" s="401"/>
      <c r="AM37" s="552"/>
      <c r="AN37" s="553"/>
      <c r="AO37" s="457">
        <v>1</v>
      </c>
      <c r="AP37" s="442"/>
      <c r="AQ37" s="442"/>
      <c r="AR37" s="381" t="s">
        <v>264</v>
      </c>
      <c r="AS37" s="439"/>
      <c r="AT37" s="420">
        <v>18</v>
      </c>
      <c r="AU37" s="408">
        <v>18</v>
      </c>
      <c r="AV37" s="457">
        <v>1</v>
      </c>
      <c r="AW37" s="542" t="s">
        <v>996</v>
      </c>
      <c r="AX37" s="542" t="s">
        <v>996</v>
      </c>
      <c r="AY37" s="381" t="s">
        <v>264</v>
      </c>
      <c r="AZ37" s="416" t="s">
        <v>1023</v>
      </c>
      <c r="BA37" s="405">
        <v>1</v>
      </c>
      <c r="BB37" s="406">
        <v>1</v>
      </c>
      <c r="BC37" s="457">
        <v>1</v>
      </c>
      <c r="BD37" s="395" t="s">
        <v>1070</v>
      </c>
      <c r="BE37" s="395">
        <v>120300000</v>
      </c>
      <c r="BF37" s="381" t="s">
        <v>264</v>
      </c>
      <c r="BG37" s="398" t="s">
        <v>1091</v>
      </c>
      <c r="BH37" s="523">
        <v>0.21</v>
      </c>
      <c r="BI37" s="497">
        <v>0.75</v>
      </c>
      <c r="BJ37" s="500">
        <v>1</v>
      </c>
      <c r="BK37" s="395" t="s">
        <v>668</v>
      </c>
      <c r="BL37" s="509" t="s">
        <v>669</v>
      </c>
      <c r="BM37" s="406" t="s">
        <v>264</v>
      </c>
      <c r="BN37" s="398" t="s">
        <v>670</v>
      </c>
      <c r="BO37" s="392">
        <v>0.24</v>
      </c>
      <c r="BP37" s="385">
        <v>0.75</v>
      </c>
      <c r="BQ37" s="457">
        <v>1</v>
      </c>
      <c r="BR37" s="458">
        <v>143411000</v>
      </c>
      <c r="BS37" s="458" t="s">
        <v>748</v>
      </c>
      <c r="BT37" s="381" t="s">
        <v>264</v>
      </c>
      <c r="BU37" s="502" t="s">
        <v>749</v>
      </c>
      <c r="BV37" s="475">
        <v>0.27</v>
      </c>
      <c r="BW37" s="385">
        <v>0.75</v>
      </c>
      <c r="BX37" s="457">
        <v>1</v>
      </c>
      <c r="BY37" s="458" t="s">
        <v>609</v>
      </c>
      <c r="BZ37" s="458">
        <v>12894828</v>
      </c>
      <c r="CA37" s="381" t="s">
        <v>264</v>
      </c>
      <c r="CB37" s="398" t="s">
        <v>528</v>
      </c>
      <c r="CC37" s="393" t="s">
        <v>479</v>
      </c>
      <c r="CD37" s="385">
        <v>0.75</v>
      </c>
      <c r="CE37" s="372">
        <v>1</v>
      </c>
    </row>
    <row r="38" spans="1:83" ht="83.25" customHeight="1" x14ac:dyDescent="0.25">
      <c r="A38" s="589"/>
      <c r="B38" s="541"/>
      <c r="C38" s="586"/>
      <c r="D38" s="393"/>
      <c r="E38" s="541"/>
      <c r="F38" s="541"/>
      <c r="G38" s="541"/>
      <c r="H38" s="587"/>
      <c r="I38" s="541"/>
      <c r="J38" s="541"/>
      <c r="K38" s="381"/>
      <c r="L38" s="381"/>
      <c r="M38" s="381"/>
      <c r="N38" s="381"/>
      <c r="O38" s="381"/>
      <c r="P38" s="381"/>
      <c r="Q38" s="557"/>
      <c r="R38" s="124" t="s">
        <v>42</v>
      </c>
      <c r="S38" s="492"/>
      <c r="T38" s="492"/>
      <c r="U38" s="492"/>
      <c r="V38" s="492"/>
      <c r="W38" s="381"/>
      <c r="X38" s="559"/>
      <c r="Y38" s="124" t="s">
        <v>42</v>
      </c>
      <c r="Z38" s="122" t="s">
        <v>801</v>
      </c>
      <c r="AA38" s="457"/>
      <c r="AB38" s="458"/>
      <c r="AC38" s="469"/>
      <c r="AD38" s="381"/>
      <c r="AE38" s="448"/>
      <c r="AF38" s="453"/>
      <c r="AG38" s="441"/>
      <c r="AH38" s="457"/>
      <c r="AI38" s="403"/>
      <c r="AJ38" s="403"/>
      <c r="AK38" s="381"/>
      <c r="AL38" s="401"/>
      <c r="AM38" s="552"/>
      <c r="AN38" s="553"/>
      <c r="AO38" s="457"/>
      <c r="AP38" s="442"/>
      <c r="AQ38" s="442"/>
      <c r="AR38" s="381"/>
      <c r="AS38" s="439"/>
      <c r="AT38" s="420"/>
      <c r="AU38" s="408"/>
      <c r="AV38" s="457"/>
      <c r="AW38" s="542"/>
      <c r="AX38" s="542"/>
      <c r="AY38" s="381"/>
      <c r="AZ38" s="416"/>
      <c r="BA38" s="405"/>
      <c r="BB38" s="406"/>
      <c r="BC38" s="457"/>
      <c r="BD38" s="395"/>
      <c r="BE38" s="395"/>
      <c r="BF38" s="381"/>
      <c r="BG38" s="398"/>
      <c r="BH38" s="523"/>
      <c r="BI38" s="497"/>
      <c r="BJ38" s="500"/>
      <c r="BK38" s="395"/>
      <c r="BL38" s="509"/>
      <c r="BM38" s="406"/>
      <c r="BN38" s="398"/>
      <c r="BO38" s="392"/>
      <c r="BP38" s="385"/>
      <c r="BQ38" s="457"/>
      <c r="BR38" s="458"/>
      <c r="BS38" s="469"/>
      <c r="BT38" s="381"/>
      <c r="BU38" s="462"/>
      <c r="BV38" s="443"/>
      <c r="BW38" s="385"/>
      <c r="BX38" s="457"/>
      <c r="BY38" s="458"/>
      <c r="BZ38" s="469"/>
      <c r="CA38" s="381"/>
      <c r="CB38" s="462"/>
      <c r="CC38" s="393"/>
      <c r="CD38" s="385"/>
      <c r="CE38" s="372"/>
    </row>
    <row r="39" spans="1:83" ht="231" customHeight="1" x14ac:dyDescent="0.25">
      <c r="A39" s="589"/>
      <c r="B39" s="541"/>
      <c r="C39" s="586"/>
      <c r="D39" s="393"/>
      <c r="E39" s="541"/>
      <c r="F39" s="541"/>
      <c r="G39" s="541"/>
      <c r="H39" s="587"/>
      <c r="I39" s="541"/>
      <c r="J39" s="541"/>
      <c r="K39" s="381"/>
      <c r="L39" s="381"/>
      <c r="M39" s="381"/>
      <c r="N39" s="381"/>
      <c r="O39" s="381"/>
      <c r="P39" s="381"/>
      <c r="Q39" s="557"/>
      <c r="R39" s="124" t="s">
        <v>42</v>
      </c>
      <c r="S39" s="492"/>
      <c r="T39" s="492"/>
      <c r="U39" s="492"/>
      <c r="V39" s="492"/>
      <c r="W39" s="381"/>
      <c r="X39" s="125"/>
      <c r="Y39" s="124" t="s">
        <v>42</v>
      </c>
      <c r="Z39" s="122" t="s">
        <v>801</v>
      </c>
      <c r="AA39" s="457"/>
      <c r="AB39" s="458"/>
      <c r="AC39" s="469"/>
      <c r="AD39" s="381"/>
      <c r="AE39" s="291" t="s">
        <v>810</v>
      </c>
      <c r="AF39" s="260">
        <v>12</v>
      </c>
      <c r="AG39" s="116">
        <v>12</v>
      </c>
      <c r="AH39" s="457"/>
      <c r="AI39" s="94" t="s">
        <v>847</v>
      </c>
      <c r="AJ39" s="94" t="s">
        <v>848</v>
      </c>
      <c r="AK39" s="381"/>
      <c r="AL39" s="297" t="s">
        <v>890</v>
      </c>
      <c r="AM39" s="212">
        <v>12</v>
      </c>
      <c r="AN39" s="92">
        <v>6</v>
      </c>
      <c r="AO39" s="457"/>
      <c r="AP39" s="162" t="s">
        <v>934</v>
      </c>
      <c r="AQ39" s="163">
        <v>31680000</v>
      </c>
      <c r="AR39" s="381"/>
      <c r="AS39" s="238" t="s">
        <v>969</v>
      </c>
      <c r="AT39" s="248">
        <v>12</v>
      </c>
      <c r="AU39" s="167">
        <v>12</v>
      </c>
      <c r="AV39" s="457"/>
      <c r="AW39" s="270" t="s">
        <v>996</v>
      </c>
      <c r="AX39" s="270" t="s">
        <v>996</v>
      </c>
      <c r="AY39" s="381"/>
      <c r="AZ39" s="256" t="s">
        <v>1024</v>
      </c>
      <c r="BA39" s="405"/>
      <c r="BB39" s="406"/>
      <c r="BC39" s="457"/>
      <c r="BD39" s="395"/>
      <c r="BE39" s="395"/>
      <c r="BF39" s="381"/>
      <c r="BG39" s="398"/>
      <c r="BH39" s="523"/>
      <c r="BI39" s="497"/>
      <c r="BJ39" s="500"/>
      <c r="BK39" s="395"/>
      <c r="BL39" s="509"/>
      <c r="BM39" s="406"/>
      <c r="BN39" s="398"/>
      <c r="BO39" s="392"/>
      <c r="BP39" s="385"/>
      <c r="BQ39" s="457"/>
      <c r="BR39" s="458"/>
      <c r="BS39" s="469"/>
      <c r="BT39" s="381"/>
      <c r="BU39" s="462"/>
      <c r="BV39" s="443"/>
      <c r="BW39" s="385"/>
      <c r="BX39" s="457"/>
      <c r="BY39" s="458"/>
      <c r="BZ39" s="469"/>
      <c r="CA39" s="381"/>
      <c r="CB39" s="462"/>
      <c r="CC39" s="393"/>
      <c r="CD39" s="385"/>
      <c r="CE39" s="372"/>
    </row>
    <row r="40" spans="1:83" s="2" customFormat="1" ht="65.099999999999994" customHeight="1" x14ac:dyDescent="0.25">
      <c r="A40" s="589"/>
      <c r="B40" s="541"/>
      <c r="C40" s="586"/>
      <c r="D40" s="150" t="s">
        <v>114</v>
      </c>
      <c r="E40" s="77" t="s">
        <v>115</v>
      </c>
      <c r="F40" s="77" t="s">
        <v>116</v>
      </c>
      <c r="G40" s="77" t="s">
        <v>109</v>
      </c>
      <c r="H40" s="77" t="s">
        <v>412</v>
      </c>
      <c r="I40" s="77" t="s">
        <v>38</v>
      </c>
      <c r="J40" s="77">
        <v>12</v>
      </c>
      <c r="K40" s="77" t="s">
        <v>293</v>
      </c>
      <c r="L40" s="77" t="s">
        <v>386</v>
      </c>
      <c r="M40" s="77" t="s">
        <v>328</v>
      </c>
      <c r="N40" s="77" t="s">
        <v>480</v>
      </c>
      <c r="O40" s="77" t="s">
        <v>329</v>
      </c>
      <c r="P40" s="77" t="s">
        <v>399</v>
      </c>
      <c r="Q40" s="149">
        <v>12</v>
      </c>
      <c r="R40" s="124" t="s">
        <v>42</v>
      </c>
      <c r="S40" s="492"/>
      <c r="T40" s="492"/>
      <c r="U40" s="492"/>
      <c r="V40" s="492"/>
      <c r="W40" s="77" t="s">
        <v>265</v>
      </c>
      <c r="X40" s="128"/>
      <c r="Y40" s="124" t="s">
        <v>42</v>
      </c>
      <c r="Z40" s="122" t="s">
        <v>801</v>
      </c>
      <c r="AA40" s="76">
        <v>1</v>
      </c>
      <c r="AB40" s="74"/>
      <c r="AC40" s="74"/>
      <c r="AD40" s="77" t="s">
        <v>265</v>
      </c>
      <c r="AE40" s="292" t="s">
        <v>818</v>
      </c>
      <c r="AF40" s="263">
        <v>1</v>
      </c>
      <c r="AG40" s="154">
        <v>1</v>
      </c>
      <c r="AH40" s="76">
        <v>1</v>
      </c>
      <c r="AI40" s="94" t="s">
        <v>849</v>
      </c>
      <c r="AJ40" s="94" t="s">
        <v>850</v>
      </c>
      <c r="AK40" s="77" t="s">
        <v>265</v>
      </c>
      <c r="AL40" s="299" t="s">
        <v>891</v>
      </c>
      <c r="AM40" s="264">
        <v>0.6</v>
      </c>
      <c r="AN40" s="96">
        <v>0.7</v>
      </c>
      <c r="AO40" s="76">
        <v>1</v>
      </c>
      <c r="AP40" s="164" t="s">
        <v>935</v>
      </c>
      <c r="AQ40" s="165">
        <v>43190000</v>
      </c>
      <c r="AR40" s="77" t="s">
        <v>265</v>
      </c>
      <c r="AS40" s="265" t="s">
        <v>970</v>
      </c>
      <c r="AT40" s="250">
        <v>0.65</v>
      </c>
      <c r="AU40" s="168">
        <v>0</v>
      </c>
      <c r="AV40" s="76">
        <v>1</v>
      </c>
      <c r="AW40" s="270" t="s">
        <v>996</v>
      </c>
      <c r="AX40" s="270" t="s">
        <v>996</v>
      </c>
      <c r="AY40" s="77" t="s">
        <v>265</v>
      </c>
      <c r="AZ40" s="310" t="s">
        <v>1025</v>
      </c>
      <c r="BA40" s="216">
        <v>12</v>
      </c>
      <c r="BB40" s="100">
        <v>12</v>
      </c>
      <c r="BC40" s="76">
        <v>1</v>
      </c>
      <c r="BD40" s="99" t="s">
        <v>1071</v>
      </c>
      <c r="BE40" s="99" t="s">
        <v>1072</v>
      </c>
      <c r="BF40" s="77" t="s">
        <v>265</v>
      </c>
      <c r="BG40" s="207" t="s">
        <v>1092</v>
      </c>
      <c r="BH40" s="219">
        <v>7</v>
      </c>
      <c r="BI40" s="100">
        <v>0</v>
      </c>
      <c r="BJ40" s="109">
        <f>(BI40/BH40)*1</f>
        <v>0</v>
      </c>
      <c r="BK40" s="99"/>
      <c r="BL40" s="99"/>
      <c r="BM40" s="100" t="s">
        <v>265</v>
      </c>
      <c r="BN40" s="207" t="s">
        <v>671</v>
      </c>
      <c r="BO40" s="131">
        <v>8</v>
      </c>
      <c r="BP40" s="75">
        <v>12</v>
      </c>
      <c r="BQ40" s="76">
        <v>1</v>
      </c>
      <c r="BR40" s="74">
        <v>0</v>
      </c>
      <c r="BS40" s="74">
        <v>5770000</v>
      </c>
      <c r="BT40" s="77" t="s">
        <v>265</v>
      </c>
      <c r="BU40" s="319" t="s">
        <v>750</v>
      </c>
      <c r="BV40" s="356">
        <v>0.09</v>
      </c>
      <c r="BW40" s="352">
        <v>12</v>
      </c>
      <c r="BX40" s="76">
        <v>1</v>
      </c>
      <c r="BY40" s="74"/>
      <c r="BZ40" s="74"/>
      <c r="CA40" s="77" t="s">
        <v>265</v>
      </c>
      <c r="CB40" s="189" t="s">
        <v>529</v>
      </c>
      <c r="CC40" s="329">
        <v>12</v>
      </c>
      <c r="CD40" s="323">
        <v>12</v>
      </c>
      <c r="CE40" s="338">
        <v>1</v>
      </c>
    </row>
    <row r="41" spans="1:83" s="2" customFormat="1" ht="222" customHeight="1" x14ac:dyDescent="0.25">
      <c r="A41" s="589"/>
      <c r="B41" s="541"/>
      <c r="C41" s="586"/>
      <c r="D41" s="150" t="s">
        <v>117</v>
      </c>
      <c r="E41" s="77" t="s">
        <v>118</v>
      </c>
      <c r="F41" s="77" t="s">
        <v>119</v>
      </c>
      <c r="G41" s="77" t="s">
        <v>109</v>
      </c>
      <c r="H41" s="77" t="s">
        <v>413</v>
      </c>
      <c r="I41" s="77" t="s">
        <v>38</v>
      </c>
      <c r="J41" s="79">
        <v>1</v>
      </c>
      <c r="K41" s="77" t="s">
        <v>293</v>
      </c>
      <c r="L41" s="77" t="s">
        <v>330</v>
      </c>
      <c r="M41" s="77" t="s">
        <v>38</v>
      </c>
      <c r="N41" s="77" t="s">
        <v>331</v>
      </c>
      <c r="O41" s="77" t="s">
        <v>38</v>
      </c>
      <c r="P41" s="77" t="s">
        <v>332</v>
      </c>
      <c r="Q41" s="151">
        <v>1</v>
      </c>
      <c r="R41" s="124" t="s">
        <v>42</v>
      </c>
      <c r="S41" s="492"/>
      <c r="T41" s="492"/>
      <c r="U41" s="492"/>
      <c r="V41" s="492"/>
      <c r="W41" s="77" t="s">
        <v>266</v>
      </c>
      <c r="X41" s="558"/>
      <c r="Y41" s="124" t="s">
        <v>42</v>
      </c>
      <c r="Z41" s="122" t="s">
        <v>801</v>
      </c>
      <c r="AA41" s="76">
        <v>1</v>
      </c>
      <c r="AB41" s="74"/>
      <c r="AC41" s="74"/>
      <c r="AD41" s="77" t="s">
        <v>266</v>
      </c>
      <c r="AE41" s="447" t="s">
        <v>822</v>
      </c>
      <c r="AF41" s="260">
        <v>12</v>
      </c>
      <c r="AG41" s="116">
        <v>12</v>
      </c>
      <c r="AH41" s="76">
        <v>1</v>
      </c>
      <c r="AI41" s="403" t="s">
        <v>851</v>
      </c>
      <c r="AJ41" s="403" t="s">
        <v>851</v>
      </c>
      <c r="AK41" s="77" t="s">
        <v>266</v>
      </c>
      <c r="AL41" s="401" t="s">
        <v>892</v>
      </c>
      <c r="AM41" s="212">
        <v>12</v>
      </c>
      <c r="AN41" s="92">
        <v>12</v>
      </c>
      <c r="AO41" s="76">
        <v>1</v>
      </c>
      <c r="AP41" s="444">
        <v>106571580996</v>
      </c>
      <c r="AQ41" s="444">
        <v>47709283071</v>
      </c>
      <c r="AR41" s="77" t="s">
        <v>266</v>
      </c>
      <c r="AS41" s="401" t="s">
        <v>971</v>
      </c>
      <c r="AT41" s="248">
        <v>12</v>
      </c>
      <c r="AU41" s="167">
        <v>12</v>
      </c>
      <c r="AV41" s="76">
        <v>1</v>
      </c>
      <c r="AW41" s="270" t="s">
        <v>996</v>
      </c>
      <c r="AX41" s="270" t="s">
        <v>996</v>
      </c>
      <c r="AY41" s="77" t="s">
        <v>266</v>
      </c>
      <c r="AZ41" s="257" t="s">
        <v>1026</v>
      </c>
      <c r="BA41" s="216">
        <v>12</v>
      </c>
      <c r="BB41" s="100">
        <v>10</v>
      </c>
      <c r="BC41" s="76">
        <v>1</v>
      </c>
      <c r="BD41" s="99"/>
      <c r="BE41" s="99"/>
      <c r="BF41" s="77" t="s">
        <v>266</v>
      </c>
      <c r="BG41" s="206" t="s">
        <v>1093</v>
      </c>
      <c r="BH41" s="225">
        <v>1</v>
      </c>
      <c r="BI41" s="100">
        <v>0</v>
      </c>
      <c r="BJ41" s="109">
        <v>0</v>
      </c>
      <c r="BK41" s="99"/>
      <c r="BL41" s="99"/>
      <c r="BM41" s="100" t="s">
        <v>266</v>
      </c>
      <c r="BN41" s="206" t="s">
        <v>672</v>
      </c>
      <c r="BO41" s="131">
        <v>100</v>
      </c>
      <c r="BP41" s="75">
        <v>1</v>
      </c>
      <c r="BQ41" s="76">
        <v>1</v>
      </c>
      <c r="BR41" s="74">
        <v>13200000</v>
      </c>
      <c r="BS41" s="74" t="s">
        <v>751</v>
      </c>
      <c r="BT41" s="77" t="s">
        <v>266</v>
      </c>
      <c r="BU41" s="206" t="s">
        <v>752</v>
      </c>
      <c r="BV41" s="359">
        <v>1</v>
      </c>
      <c r="BW41" s="352">
        <v>1</v>
      </c>
      <c r="BX41" s="76">
        <v>1</v>
      </c>
      <c r="BY41" s="74">
        <v>17310000</v>
      </c>
      <c r="BZ41" s="74" t="s">
        <v>610</v>
      </c>
      <c r="CA41" s="77" t="s">
        <v>266</v>
      </c>
      <c r="CB41" s="194" t="s">
        <v>530</v>
      </c>
      <c r="CC41" s="327">
        <v>1</v>
      </c>
      <c r="CD41" s="323">
        <v>1</v>
      </c>
      <c r="CE41" s="338">
        <v>1</v>
      </c>
    </row>
    <row r="42" spans="1:83" ht="83.25" customHeight="1" x14ac:dyDescent="0.25">
      <c r="A42" s="589"/>
      <c r="B42" s="541"/>
      <c r="C42" s="586"/>
      <c r="D42" s="393" t="s">
        <v>120</v>
      </c>
      <c r="E42" s="541" t="s">
        <v>121</v>
      </c>
      <c r="F42" s="81" t="s">
        <v>122</v>
      </c>
      <c r="G42" s="81" t="s">
        <v>123</v>
      </c>
      <c r="H42" s="381" t="s">
        <v>414</v>
      </c>
      <c r="I42" s="81">
        <v>1</v>
      </c>
      <c r="J42" s="81">
        <v>12</v>
      </c>
      <c r="K42" s="381" t="s">
        <v>293</v>
      </c>
      <c r="L42" s="562" t="s">
        <v>333</v>
      </c>
      <c r="M42" s="370">
        <v>1203002</v>
      </c>
      <c r="N42" s="370" t="s">
        <v>334</v>
      </c>
      <c r="O42" s="370">
        <v>120300200</v>
      </c>
      <c r="P42" s="370" t="s">
        <v>335</v>
      </c>
      <c r="Q42" s="145">
        <v>12</v>
      </c>
      <c r="R42" s="124" t="s">
        <v>42</v>
      </c>
      <c r="S42" s="492"/>
      <c r="T42" s="492"/>
      <c r="U42" s="492"/>
      <c r="V42" s="492"/>
      <c r="W42" s="381" t="s">
        <v>267</v>
      </c>
      <c r="X42" s="558"/>
      <c r="Y42" s="124" t="s">
        <v>42</v>
      </c>
      <c r="Z42" s="122" t="s">
        <v>802</v>
      </c>
      <c r="AA42" s="73" t="e">
        <f>Z42/Y42</f>
        <v>#VALUE!</v>
      </c>
      <c r="AB42" s="74"/>
      <c r="AC42" s="74"/>
      <c r="AD42" s="381" t="s">
        <v>267</v>
      </c>
      <c r="AE42" s="447"/>
      <c r="AF42" s="260">
        <v>1</v>
      </c>
      <c r="AG42" s="116">
        <v>1</v>
      </c>
      <c r="AH42" s="73">
        <f>AG42/AF42</f>
        <v>1</v>
      </c>
      <c r="AI42" s="403"/>
      <c r="AJ42" s="403"/>
      <c r="AK42" s="381" t="s">
        <v>267</v>
      </c>
      <c r="AL42" s="401"/>
      <c r="AM42" s="212">
        <v>1</v>
      </c>
      <c r="AN42" s="92">
        <v>1</v>
      </c>
      <c r="AO42" s="73">
        <f>AN42/AM42</f>
        <v>1</v>
      </c>
      <c r="AP42" s="443"/>
      <c r="AQ42" s="443"/>
      <c r="AR42" s="381" t="s">
        <v>267</v>
      </c>
      <c r="AS42" s="401"/>
      <c r="AT42" s="248">
        <v>1</v>
      </c>
      <c r="AU42" s="167">
        <v>1</v>
      </c>
      <c r="AV42" s="73">
        <f>AU42/AT42</f>
        <v>1</v>
      </c>
      <c r="AW42" s="270" t="s">
        <v>996</v>
      </c>
      <c r="AX42" s="270" t="s">
        <v>996</v>
      </c>
      <c r="AY42" s="381" t="s">
        <v>267</v>
      </c>
      <c r="AZ42" s="258" t="s">
        <v>1027</v>
      </c>
      <c r="BA42" s="216">
        <v>1</v>
      </c>
      <c r="BB42" s="100">
        <v>1</v>
      </c>
      <c r="BC42" s="73">
        <f>BB42/BA42</f>
        <v>1</v>
      </c>
      <c r="BD42" s="395"/>
      <c r="BE42" s="395"/>
      <c r="BF42" s="381" t="s">
        <v>267</v>
      </c>
      <c r="BG42" s="397" t="s">
        <v>1094</v>
      </c>
      <c r="BH42" s="219">
        <v>12</v>
      </c>
      <c r="BI42" s="100">
        <v>10</v>
      </c>
      <c r="BJ42" s="101">
        <f>BI42/BH42</f>
        <v>0.83333333333333337</v>
      </c>
      <c r="BK42" s="99">
        <v>14200000</v>
      </c>
      <c r="BL42" s="99">
        <v>14200000</v>
      </c>
      <c r="BM42" s="406" t="s">
        <v>267</v>
      </c>
      <c r="BN42" s="217" t="s">
        <v>673</v>
      </c>
      <c r="BO42" s="188">
        <v>12</v>
      </c>
      <c r="BP42" s="77">
        <v>12</v>
      </c>
      <c r="BQ42" s="73">
        <f>BP42/BO42</f>
        <v>1</v>
      </c>
      <c r="BR42" s="74">
        <v>14200000</v>
      </c>
      <c r="BS42" s="74" t="s">
        <v>753</v>
      </c>
      <c r="BT42" s="381" t="s">
        <v>267</v>
      </c>
      <c r="BU42" s="184" t="s">
        <v>754</v>
      </c>
      <c r="BV42" s="359">
        <v>0.12</v>
      </c>
      <c r="BW42" s="354">
        <v>0.12</v>
      </c>
      <c r="BX42" s="73">
        <f>BW42/BV42</f>
        <v>1</v>
      </c>
      <c r="BY42" s="74"/>
      <c r="BZ42" s="74"/>
      <c r="CA42" s="381" t="s">
        <v>267</v>
      </c>
      <c r="CB42" s="184" t="s">
        <v>531</v>
      </c>
      <c r="CC42" s="331">
        <v>12</v>
      </c>
      <c r="CD42" s="322">
        <v>12</v>
      </c>
      <c r="CE42" s="340">
        <f>CD42/CC42</f>
        <v>1</v>
      </c>
    </row>
    <row r="43" spans="1:83" ht="228.75" customHeight="1" x14ac:dyDescent="0.25">
      <c r="A43" s="589"/>
      <c r="B43" s="541"/>
      <c r="C43" s="586"/>
      <c r="D43" s="393"/>
      <c r="E43" s="541"/>
      <c r="F43" s="77" t="s">
        <v>124</v>
      </c>
      <c r="G43" s="77" t="s">
        <v>125</v>
      </c>
      <c r="H43" s="381"/>
      <c r="I43" s="81" t="s">
        <v>126</v>
      </c>
      <c r="J43" s="81" t="s">
        <v>127</v>
      </c>
      <c r="K43" s="381"/>
      <c r="L43" s="562"/>
      <c r="M43" s="370"/>
      <c r="N43" s="370"/>
      <c r="O43" s="370"/>
      <c r="P43" s="370"/>
      <c r="Q43" s="145" t="s">
        <v>127</v>
      </c>
      <c r="R43" s="124" t="s">
        <v>42</v>
      </c>
      <c r="S43" s="492"/>
      <c r="T43" s="492"/>
      <c r="U43" s="492"/>
      <c r="V43" s="492"/>
      <c r="W43" s="381"/>
      <c r="X43" s="125"/>
      <c r="Y43" s="124" t="s">
        <v>42</v>
      </c>
      <c r="Z43" s="122" t="s">
        <v>38</v>
      </c>
      <c r="AA43" s="282">
        <v>1</v>
      </c>
      <c r="AB43" s="74"/>
      <c r="AC43" s="74"/>
      <c r="AD43" s="381"/>
      <c r="AE43" s="291" t="s">
        <v>823</v>
      </c>
      <c r="AF43" s="453">
        <v>1</v>
      </c>
      <c r="AG43" s="441">
        <v>1</v>
      </c>
      <c r="AH43" s="282">
        <v>1</v>
      </c>
      <c r="AI43" s="403"/>
      <c r="AJ43" s="403"/>
      <c r="AK43" s="381"/>
      <c r="AL43" s="401"/>
      <c r="AM43" s="453" t="s">
        <v>833</v>
      </c>
      <c r="AN43" s="441" t="s">
        <v>833</v>
      </c>
      <c r="AO43" s="282">
        <v>1</v>
      </c>
      <c r="AP43" s="403" t="s">
        <v>936</v>
      </c>
      <c r="AQ43" s="403" t="s">
        <v>840</v>
      </c>
      <c r="AR43" s="381"/>
      <c r="AS43" s="401" t="s">
        <v>972</v>
      </c>
      <c r="AT43" s="433">
        <v>1</v>
      </c>
      <c r="AU43" s="408">
        <v>1</v>
      </c>
      <c r="AV43" s="282">
        <v>1</v>
      </c>
      <c r="AW43" s="418" t="s">
        <v>997</v>
      </c>
      <c r="AX43" s="418" t="s">
        <v>998</v>
      </c>
      <c r="AY43" s="381"/>
      <c r="AZ43" s="412" t="s">
        <v>1028</v>
      </c>
      <c r="BA43" s="216">
        <v>332</v>
      </c>
      <c r="BB43" s="100">
        <v>200</v>
      </c>
      <c r="BC43" s="282">
        <v>1</v>
      </c>
      <c r="BD43" s="395"/>
      <c r="BE43" s="395"/>
      <c r="BF43" s="381"/>
      <c r="BG43" s="397"/>
      <c r="BH43" s="216">
        <v>234.42</v>
      </c>
      <c r="BI43" s="100">
        <v>306.45999999999998</v>
      </c>
      <c r="BJ43" s="283">
        <v>1</v>
      </c>
      <c r="BK43" s="99">
        <v>97928400</v>
      </c>
      <c r="BL43" s="99">
        <v>27393333</v>
      </c>
      <c r="BM43" s="406"/>
      <c r="BN43" s="217" t="s">
        <v>674</v>
      </c>
      <c r="BO43" s="150">
        <v>234.42</v>
      </c>
      <c r="BP43" s="77">
        <v>306.45999999999998</v>
      </c>
      <c r="BQ43" s="282">
        <v>1</v>
      </c>
      <c r="BR43" s="74">
        <v>97928400</v>
      </c>
      <c r="BS43" s="74" t="s">
        <v>755</v>
      </c>
      <c r="BT43" s="381"/>
      <c r="BU43" s="184" t="s">
        <v>756</v>
      </c>
      <c r="BV43" s="360">
        <v>234.42</v>
      </c>
      <c r="BW43" s="349">
        <v>306.45999999999998</v>
      </c>
      <c r="BX43" s="282">
        <v>1</v>
      </c>
      <c r="BY43" s="74" t="s">
        <v>592</v>
      </c>
      <c r="BZ43" s="74" t="s">
        <v>592</v>
      </c>
      <c r="CA43" s="381"/>
      <c r="CB43" s="184" t="s">
        <v>532</v>
      </c>
      <c r="CC43" s="331" t="s">
        <v>127</v>
      </c>
      <c r="CD43" s="322">
        <v>306.45999999999998</v>
      </c>
      <c r="CE43" s="341">
        <v>1</v>
      </c>
    </row>
    <row r="44" spans="1:83" ht="45" customHeight="1" x14ac:dyDescent="0.25">
      <c r="A44" s="589"/>
      <c r="B44" s="541"/>
      <c r="C44" s="586"/>
      <c r="D44" s="393" t="s">
        <v>128</v>
      </c>
      <c r="E44" s="541" t="s">
        <v>129</v>
      </c>
      <c r="F44" s="541" t="s">
        <v>130</v>
      </c>
      <c r="G44" s="541" t="s">
        <v>125</v>
      </c>
      <c r="H44" s="381"/>
      <c r="I44" s="541" t="s">
        <v>131</v>
      </c>
      <c r="J44" s="541" t="s">
        <v>127</v>
      </c>
      <c r="K44" s="381" t="s">
        <v>293</v>
      </c>
      <c r="L44" s="562" t="s">
        <v>333</v>
      </c>
      <c r="M44" s="370">
        <v>1203002</v>
      </c>
      <c r="N44" s="370" t="s">
        <v>334</v>
      </c>
      <c r="O44" s="370">
        <v>120300200</v>
      </c>
      <c r="P44" s="370" t="s">
        <v>335</v>
      </c>
      <c r="Q44" s="557" t="s">
        <v>127</v>
      </c>
      <c r="R44" s="124" t="s">
        <v>42</v>
      </c>
      <c r="S44" s="492"/>
      <c r="T44" s="492"/>
      <c r="U44" s="492"/>
      <c r="V44" s="492"/>
      <c r="W44" s="381"/>
      <c r="X44" s="558"/>
      <c r="Y44" s="124" t="s">
        <v>42</v>
      </c>
      <c r="Z44" s="122" t="s">
        <v>38</v>
      </c>
      <c r="AA44" s="473">
        <v>0.76700000000000002</v>
      </c>
      <c r="AB44" s="458"/>
      <c r="AC44" s="458"/>
      <c r="AD44" s="381"/>
      <c r="AE44" s="447" t="s">
        <v>819</v>
      </c>
      <c r="AF44" s="453"/>
      <c r="AG44" s="441"/>
      <c r="AH44" s="473">
        <v>0.76700000000000002</v>
      </c>
      <c r="AI44" s="403"/>
      <c r="AJ44" s="403"/>
      <c r="AK44" s="381"/>
      <c r="AL44" s="401"/>
      <c r="AM44" s="453"/>
      <c r="AN44" s="441"/>
      <c r="AO44" s="473">
        <v>0.76700000000000002</v>
      </c>
      <c r="AP44" s="403"/>
      <c r="AQ44" s="403"/>
      <c r="AR44" s="381"/>
      <c r="AS44" s="401"/>
      <c r="AT44" s="433"/>
      <c r="AU44" s="408"/>
      <c r="AV44" s="473">
        <v>0.76700000000000002</v>
      </c>
      <c r="AW44" s="418"/>
      <c r="AX44" s="418"/>
      <c r="AY44" s="381"/>
      <c r="AZ44" s="412"/>
      <c r="BA44" s="405">
        <v>1</v>
      </c>
      <c r="BB44" s="406">
        <v>1</v>
      </c>
      <c r="BC44" s="473">
        <v>0.76700000000000002</v>
      </c>
      <c r="BD44" s="395"/>
      <c r="BE44" s="395"/>
      <c r="BF44" s="381"/>
      <c r="BG44" s="397"/>
      <c r="BH44" s="402" t="s">
        <v>447</v>
      </c>
      <c r="BI44" s="521">
        <v>0.31940000000000002</v>
      </c>
      <c r="BJ44" s="496">
        <v>0</v>
      </c>
      <c r="BK44" s="395">
        <v>15000000</v>
      </c>
      <c r="BL44" s="395">
        <v>3620000</v>
      </c>
      <c r="BM44" s="406"/>
      <c r="BN44" s="398" t="s">
        <v>675</v>
      </c>
      <c r="BO44" s="522" t="s">
        <v>447</v>
      </c>
      <c r="BP44" s="386">
        <v>0.31940000000000002</v>
      </c>
      <c r="BQ44" s="473">
        <v>0.76700000000000002</v>
      </c>
      <c r="BR44" s="458">
        <v>15000000</v>
      </c>
      <c r="BS44" s="458" t="s">
        <v>757</v>
      </c>
      <c r="BT44" s="381"/>
      <c r="BU44" s="462" t="s">
        <v>758</v>
      </c>
      <c r="BV44" s="467" t="s">
        <v>1130</v>
      </c>
      <c r="BW44" s="386">
        <v>0.31940000000000002</v>
      </c>
      <c r="BX44" s="473">
        <v>0.76700000000000002</v>
      </c>
      <c r="BY44" s="458" t="s">
        <v>611</v>
      </c>
      <c r="BZ44" s="458">
        <v>0</v>
      </c>
      <c r="CA44" s="381"/>
      <c r="CB44" s="462" t="s">
        <v>533</v>
      </c>
      <c r="CC44" s="393" t="s">
        <v>127</v>
      </c>
      <c r="CD44" s="386">
        <v>0.31940000000000002</v>
      </c>
      <c r="CE44" s="387">
        <v>0.76700000000000002</v>
      </c>
    </row>
    <row r="45" spans="1:83" ht="130.5" customHeight="1" x14ac:dyDescent="0.25">
      <c r="A45" s="589"/>
      <c r="B45" s="541"/>
      <c r="C45" s="586"/>
      <c r="D45" s="393"/>
      <c r="E45" s="541"/>
      <c r="F45" s="541"/>
      <c r="G45" s="541"/>
      <c r="H45" s="381"/>
      <c r="I45" s="541"/>
      <c r="J45" s="541"/>
      <c r="K45" s="381"/>
      <c r="L45" s="562"/>
      <c r="M45" s="370"/>
      <c r="N45" s="370"/>
      <c r="O45" s="370"/>
      <c r="P45" s="370"/>
      <c r="Q45" s="557"/>
      <c r="R45" s="124" t="s">
        <v>42</v>
      </c>
      <c r="S45" s="492"/>
      <c r="T45" s="492"/>
      <c r="U45" s="492"/>
      <c r="V45" s="492"/>
      <c r="W45" s="381"/>
      <c r="X45" s="558"/>
      <c r="Y45" s="124" t="s">
        <v>42</v>
      </c>
      <c r="Z45" s="122" t="s">
        <v>38</v>
      </c>
      <c r="AA45" s="473"/>
      <c r="AB45" s="458"/>
      <c r="AC45" s="458"/>
      <c r="AD45" s="381"/>
      <c r="AE45" s="447"/>
      <c r="AF45" s="453">
        <v>1</v>
      </c>
      <c r="AG45" s="441">
        <v>1</v>
      </c>
      <c r="AH45" s="473"/>
      <c r="AI45" s="403" t="s">
        <v>852</v>
      </c>
      <c r="AJ45" s="403" t="s">
        <v>853</v>
      </c>
      <c r="AK45" s="381"/>
      <c r="AL45" s="401" t="s">
        <v>893</v>
      </c>
      <c r="AM45" s="493">
        <v>1</v>
      </c>
      <c r="AN45" s="443">
        <v>1</v>
      </c>
      <c r="AO45" s="473"/>
      <c r="AP45" s="442">
        <v>20600000</v>
      </c>
      <c r="AQ45" s="442" t="s">
        <v>840</v>
      </c>
      <c r="AR45" s="381"/>
      <c r="AS45" s="401" t="s">
        <v>973</v>
      </c>
      <c r="AT45" s="433">
        <v>1</v>
      </c>
      <c r="AU45" s="408">
        <v>1</v>
      </c>
      <c r="AV45" s="473"/>
      <c r="AW45" s="409" t="s">
        <v>996</v>
      </c>
      <c r="AX45" s="409" t="s">
        <v>996</v>
      </c>
      <c r="AY45" s="381"/>
      <c r="AZ45" s="412" t="s">
        <v>1029</v>
      </c>
      <c r="BA45" s="405"/>
      <c r="BB45" s="406"/>
      <c r="BC45" s="473"/>
      <c r="BD45" s="395"/>
      <c r="BE45" s="395"/>
      <c r="BF45" s="381"/>
      <c r="BG45" s="397"/>
      <c r="BH45" s="402"/>
      <c r="BI45" s="521"/>
      <c r="BJ45" s="496"/>
      <c r="BK45" s="395"/>
      <c r="BL45" s="395"/>
      <c r="BM45" s="406"/>
      <c r="BN45" s="398"/>
      <c r="BO45" s="522"/>
      <c r="BP45" s="386"/>
      <c r="BQ45" s="473"/>
      <c r="BR45" s="458"/>
      <c r="BS45" s="458"/>
      <c r="BT45" s="381"/>
      <c r="BU45" s="462"/>
      <c r="BV45" s="468"/>
      <c r="BW45" s="386"/>
      <c r="BX45" s="473"/>
      <c r="BY45" s="458"/>
      <c r="BZ45" s="458"/>
      <c r="CA45" s="381"/>
      <c r="CB45" s="463"/>
      <c r="CC45" s="393"/>
      <c r="CD45" s="386"/>
      <c r="CE45" s="387"/>
    </row>
    <row r="46" spans="1:83" s="5" customFormat="1" ht="51" customHeight="1" x14ac:dyDescent="0.25">
      <c r="A46" s="589"/>
      <c r="B46" s="541"/>
      <c r="C46" s="586"/>
      <c r="D46" s="393" t="s">
        <v>132</v>
      </c>
      <c r="E46" s="541" t="s">
        <v>133</v>
      </c>
      <c r="F46" s="541" t="s">
        <v>134</v>
      </c>
      <c r="G46" s="541" t="s">
        <v>125</v>
      </c>
      <c r="H46" s="541" t="s">
        <v>415</v>
      </c>
      <c r="I46" s="541" t="s">
        <v>135</v>
      </c>
      <c r="J46" s="541" t="s">
        <v>127</v>
      </c>
      <c r="K46" s="541" t="s">
        <v>336</v>
      </c>
      <c r="L46" s="541" t="s">
        <v>337</v>
      </c>
      <c r="M46" s="541" t="s">
        <v>38</v>
      </c>
      <c r="N46" s="541" t="s">
        <v>338</v>
      </c>
      <c r="O46" s="541" t="s">
        <v>38</v>
      </c>
      <c r="P46" s="541" t="s">
        <v>339</v>
      </c>
      <c r="Q46" s="564" t="s">
        <v>127</v>
      </c>
      <c r="R46" s="124" t="s">
        <v>42</v>
      </c>
      <c r="S46" s="492"/>
      <c r="T46" s="492"/>
      <c r="U46" s="492"/>
      <c r="V46" s="492"/>
      <c r="W46" s="541" t="s">
        <v>268</v>
      </c>
      <c r="X46" s="558"/>
      <c r="Y46" s="124" t="s">
        <v>42</v>
      </c>
      <c r="Z46" s="122" t="s">
        <v>38</v>
      </c>
      <c r="AA46" s="473">
        <v>0.74860000000000004</v>
      </c>
      <c r="AB46" s="458"/>
      <c r="AC46" s="458"/>
      <c r="AD46" s="541" t="s">
        <v>268</v>
      </c>
      <c r="AE46" s="447"/>
      <c r="AF46" s="453"/>
      <c r="AG46" s="441"/>
      <c r="AH46" s="473">
        <v>0.74860000000000004</v>
      </c>
      <c r="AI46" s="403"/>
      <c r="AJ46" s="403"/>
      <c r="AK46" s="370" t="s">
        <v>268</v>
      </c>
      <c r="AL46" s="401"/>
      <c r="AM46" s="493"/>
      <c r="AN46" s="443"/>
      <c r="AO46" s="473">
        <v>0.74860000000000004</v>
      </c>
      <c r="AP46" s="442"/>
      <c r="AQ46" s="442"/>
      <c r="AR46" s="541" t="s">
        <v>268</v>
      </c>
      <c r="AS46" s="401"/>
      <c r="AT46" s="433"/>
      <c r="AU46" s="408"/>
      <c r="AV46" s="473">
        <v>0.74860000000000004</v>
      </c>
      <c r="AW46" s="409"/>
      <c r="AX46" s="409"/>
      <c r="AY46" s="370" t="s">
        <v>268</v>
      </c>
      <c r="AZ46" s="412"/>
      <c r="BA46" s="405">
        <v>933</v>
      </c>
      <c r="BB46" s="406">
        <v>558</v>
      </c>
      <c r="BC46" s="473">
        <v>0.74860000000000004</v>
      </c>
      <c r="BD46" s="395">
        <v>430000000</v>
      </c>
      <c r="BE46" s="395">
        <v>260170284</v>
      </c>
      <c r="BF46" s="541" t="s">
        <v>268</v>
      </c>
      <c r="BG46" s="397" t="s">
        <v>1095</v>
      </c>
      <c r="BH46" s="451" t="s">
        <v>446</v>
      </c>
      <c r="BI46" s="450">
        <v>0.1862</v>
      </c>
      <c r="BJ46" s="519">
        <v>0</v>
      </c>
      <c r="BK46" s="403"/>
      <c r="BL46" s="403"/>
      <c r="BM46" s="441" t="s">
        <v>268</v>
      </c>
      <c r="BN46" s="520" t="s">
        <v>676</v>
      </c>
      <c r="BO46" s="504" t="s">
        <v>446</v>
      </c>
      <c r="BP46" s="389">
        <v>0.1862</v>
      </c>
      <c r="BQ46" s="473">
        <v>0.74860000000000004</v>
      </c>
      <c r="BR46" s="458"/>
      <c r="BS46" s="458">
        <v>21000000</v>
      </c>
      <c r="BT46" s="370" t="s">
        <v>268</v>
      </c>
      <c r="BU46" s="474" t="s">
        <v>759</v>
      </c>
      <c r="BV46" s="467" t="s">
        <v>1130</v>
      </c>
      <c r="BW46" s="389">
        <v>0.1862</v>
      </c>
      <c r="BX46" s="473">
        <v>0.74860000000000004</v>
      </c>
      <c r="BY46" s="458" t="s">
        <v>612</v>
      </c>
      <c r="BZ46" s="458" t="s">
        <v>613</v>
      </c>
      <c r="CA46" s="370" t="s">
        <v>268</v>
      </c>
      <c r="CB46" s="474" t="s">
        <v>1124</v>
      </c>
      <c r="CC46" s="393" t="s">
        <v>127</v>
      </c>
      <c r="CD46" s="389">
        <v>0.1862</v>
      </c>
      <c r="CE46" s="387">
        <v>0.74860000000000004</v>
      </c>
    </row>
    <row r="47" spans="1:83" s="5" customFormat="1" ht="179.25" customHeight="1" x14ac:dyDescent="0.25">
      <c r="A47" s="589"/>
      <c r="B47" s="541"/>
      <c r="C47" s="586"/>
      <c r="D47" s="393"/>
      <c r="E47" s="541"/>
      <c r="F47" s="541"/>
      <c r="G47" s="541"/>
      <c r="H47" s="570"/>
      <c r="I47" s="541"/>
      <c r="J47" s="541"/>
      <c r="K47" s="541"/>
      <c r="L47" s="541"/>
      <c r="M47" s="541"/>
      <c r="N47" s="541"/>
      <c r="O47" s="541"/>
      <c r="P47" s="541"/>
      <c r="Q47" s="564"/>
      <c r="R47" s="124" t="s">
        <v>42</v>
      </c>
      <c r="S47" s="492"/>
      <c r="T47" s="492"/>
      <c r="U47" s="492"/>
      <c r="V47" s="492"/>
      <c r="W47" s="541"/>
      <c r="X47" s="558"/>
      <c r="Y47" s="124" t="s">
        <v>42</v>
      </c>
      <c r="Z47" s="122" t="s">
        <v>38</v>
      </c>
      <c r="AA47" s="473"/>
      <c r="AB47" s="458"/>
      <c r="AC47" s="458"/>
      <c r="AD47" s="541"/>
      <c r="AE47" s="447"/>
      <c r="AF47" s="260">
        <v>1</v>
      </c>
      <c r="AG47" s="116">
        <v>1</v>
      </c>
      <c r="AH47" s="473"/>
      <c r="AI47" s="94" t="s">
        <v>849</v>
      </c>
      <c r="AJ47" s="94" t="s">
        <v>850</v>
      </c>
      <c r="AK47" s="370"/>
      <c r="AL47" s="238" t="s">
        <v>894</v>
      </c>
      <c r="AM47" s="212">
        <v>1</v>
      </c>
      <c r="AN47" s="92">
        <v>1</v>
      </c>
      <c r="AO47" s="473"/>
      <c r="AP47" s="164" t="s">
        <v>935</v>
      </c>
      <c r="AQ47" s="165">
        <v>43190000</v>
      </c>
      <c r="AR47" s="541"/>
      <c r="AS47" s="265" t="s">
        <v>970</v>
      </c>
      <c r="AT47" s="248">
        <v>1</v>
      </c>
      <c r="AU47" s="167">
        <v>1</v>
      </c>
      <c r="AV47" s="473"/>
      <c r="AW47" s="270" t="s">
        <v>996</v>
      </c>
      <c r="AX47" s="270" t="s">
        <v>996</v>
      </c>
      <c r="AY47" s="370"/>
      <c r="AZ47" s="310" t="s">
        <v>1030</v>
      </c>
      <c r="BA47" s="405"/>
      <c r="BB47" s="406"/>
      <c r="BC47" s="473"/>
      <c r="BD47" s="395"/>
      <c r="BE47" s="395"/>
      <c r="BF47" s="541"/>
      <c r="BG47" s="397"/>
      <c r="BH47" s="453"/>
      <c r="BI47" s="450"/>
      <c r="BJ47" s="519"/>
      <c r="BK47" s="403"/>
      <c r="BL47" s="403"/>
      <c r="BM47" s="441"/>
      <c r="BN47" s="520"/>
      <c r="BO47" s="511"/>
      <c r="BP47" s="389"/>
      <c r="BQ47" s="473"/>
      <c r="BR47" s="458"/>
      <c r="BS47" s="458"/>
      <c r="BT47" s="370"/>
      <c r="BU47" s="474"/>
      <c r="BV47" s="468"/>
      <c r="BW47" s="389"/>
      <c r="BX47" s="473"/>
      <c r="BY47" s="458"/>
      <c r="BZ47" s="458"/>
      <c r="CA47" s="370"/>
      <c r="CB47" s="474"/>
      <c r="CC47" s="393"/>
      <c r="CD47" s="389"/>
      <c r="CE47" s="387"/>
    </row>
    <row r="48" spans="1:83" ht="255" customHeight="1" x14ac:dyDescent="0.25">
      <c r="A48" s="589"/>
      <c r="B48" s="541"/>
      <c r="C48" s="586"/>
      <c r="D48" s="148" t="s">
        <v>136</v>
      </c>
      <c r="E48" s="81" t="s">
        <v>137</v>
      </c>
      <c r="F48" s="81" t="s">
        <v>138</v>
      </c>
      <c r="G48" s="81" t="s">
        <v>125</v>
      </c>
      <c r="H48" s="77" t="s">
        <v>416</v>
      </c>
      <c r="I48" s="81" t="s">
        <v>139</v>
      </c>
      <c r="J48" s="81" t="s">
        <v>127</v>
      </c>
      <c r="K48" s="77" t="s">
        <v>293</v>
      </c>
      <c r="L48" s="77" t="s">
        <v>330</v>
      </c>
      <c r="M48" s="75" t="s">
        <v>38</v>
      </c>
      <c r="N48" s="75" t="s">
        <v>331</v>
      </c>
      <c r="O48" s="75" t="s">
        <v>38</v>
      </c>
      <c r="P48" s="75" t="s">
        <v>332</v>
      </c>
      <c r="Q48" s="149" t="s">
        <v>127</v>
      </c>
      <c r="R48" s="124" t="s">
        <v>42</v>
      </c>
      <c r="S48" s="492"/>
      <c r="T48" s="492"/>
      <c r="U48" s="492"/>
      <c r="V48" s="492"/>
      <c r="W48" s="77" t="s">
        <v>266</v>
      </c>
      <c r="X48" s="558"/>
      <c r="Y48" s="124" t="s">
        <v>42</v>
      </c>
      <c r="Z48" s="122" t="s">
        <v>38</v>
      </c>
      <c r="AA48" s="282">
        <v>0.71279999999999999</v>
      </c>
      <c r="AB48" s="74"/>
      <c r="AC48" s="74"/>
      <c r="AD48" s="77" t="s">
        <v>266</v>
      </c>
      <c r="AE48" s="447"/>
      <c r="AF48" s="260">
        <v>1</v>
      </c>
      <c r="AG48" s="154" t="s">
        <v>38</v>
      </c>
      <c r="AH48" s="282">
        <v>0.71279999999999999</v>
      </c>
      <c r="AI48" s="403" t="s">
        <v>854</v>
      </c>
      <c r="AJ48" s="403" t="s">
        <v>855</v>
      </c>
      <c r="AK48" s="77" t="s">
        <v>266</v>
      </c>
      <c r="AL48" s="429" t="s">
        <v>895</v>
      </c>
      <c r="AM48" s="212">
        <v>1</v>
      </c>
      <c r="AN48" s="92">
        <v>1</v>
      </c>
      <c r="AO48" s="282">
        <v>0.71279999999999999</v>
      </c>
      <c r="AP48" s="442" t="s">
        <v>937</v>
      </c>
      <c r="AQ48" s="442" t="s">
        <v>938</v>
      </c>
      <c r="AR48" s="77" t="s">
        <v>266</v>
      </c>
      <c r="AS48" s="401" t="s">
        <v>974</v>
      </c>
      <c r="AT48" s="248">
        <v>1</v>
      </c>
      <c r="AU48" s="167">
        <v>3</v>
      </c>
      <c r="AV48" s="282">
        <v>0.71279999999999999</v>
      </c>
      <c r="AW48" s="270" t="s">
        <v>996</v>
      </c>
      <c r="AX48" s="270" t="s">
        <v>996</v>
      </c>
      <c r="AY48" s="77" t="s">
        <v>266</v>
      </c>
      <c r="AZ48" s="257" t="s">
        <v>1031</v>
      </c>
      <c r="BA48" s="216">
        <v>12</v>
      </c>
      <c r="BB48" s="100">
        <v>10</v>
      </c>
      <c r="BC48" s="282">
        <v>0.71279999999999999</v>
      </c>
      <c r="BD48" s="99"/>
      <c r="BE48" s="99"/>
      <c r="BF48" s="77" t="s">
        <v>266</v>
      </c>
      <c r="BG48" s="206" t="s">
        <v>1093</v>
      </c>
      <c r="BH48" s="226" t="s">
        <v>445</v>
      </c>
      <c r="BI48" s="107">
        <v>8.1500000000000003E-2</v>
      </c>
      <c r="BJ48" s="111">
        <v>0</v>
      </c>
      <c r="BK48" s="99"/>
      <c r="BL48" s="99"/>
      <c r="BM48" s="100" t="s">
        <v>266</v>
      </c>
      <c r="BN48" s="186" t="s">
        <v>677</v>
      </c>
      <c r="BO48" s="195" t="s">
        <v>445</v>
      </c>
      <c r="BP48" s="275">
        <v>8.1500000000000003E-2</v>
      </c>
      <c r="BQ48" s="282">
        <v>0.71279999999999999</v>
      </c>
      <c r="BR48" s="74">
        <v>23080000</v>
      </c>
      <c r="BS48" s="74"/>
      <c r="BT48" s="77" t="s">
        <v>266</v>
      </c>
      <c r="BU48" s="135" t="s">
        <v>760</v>
      </c>
      <c r="BV48" s="360" t="s">
        <v>1130</v>
      </c>
      <c r="BW48" s="355">
        <v>8.1500000000000003E-2</v>
      </c>
      <c r="BX48" s="282">
        <v>0.71279999999999999</v>
      </c>
      <c r="BY48" s="74" t="s">
        <v>504</v>
      </c>
      <c r="BZ48" s="74" t="s">
        <v>504</v>
      </c>
      <c r="CA48" s="77" t="s">
        <v>266</v>
      </c>
      <c r="CB48" s="135" t="s">
        <v>534</v>
      </c>
      <c r="CC48" s="331" t="s">
        <v>127</v>
      </c>
      <c r="CD48" s="326">
        <v>8.1500000000000003E-2</v>
      </c>
      <c r="CE48" s="341">
        <v>0.71279999999999999</v>
      </c>
    </row>
    <row r="49" spans="1:83" ht="109.5" customHeight="1" x14ac:dyDescent="0.25">
      <c r="A49" s="589"/>
      <c r="B49" s="541"/>
      <c r="C49" s="586"/>
      <c r="D49" s="393" t="s">
        <v>140</v>
      </c>
      <c r="E49" s="541" t="s">
        <v>141</v>
      </c>
      <c r="F49" s="81" t="s">
        <v>481</v>
      </c>
      <c r="G49" s="81" t="s">
        <v>142</v>
      </c>
      <c r="H49" s="381" t="s">
        <v>416</v>
      </c>
      <c r="I49" s="81" t="s">
        <v>38</v>
      </c>
      <c r="J49" s="83">
        <v>1</v>
      </c>
      <c r="K49" s="381" t="s">
        <v>293</v>
      </c>
      <c r="L49" s="381" t="s">
        <v>340</v>
      </c>
      <c r="M49" s="381" t="s">
        <v>38</v>
      </c>
      <c r="N49" s="381" t="s">
        <v>341</v>
      </c>
      <c r="O49" s="381" t="s">
        <v>38</v>
      </c>
      <c r="P49" s="381" t="s">
        <v>392</v>
      </c>
      <c r="Q49" s="146">
        <v>1</v>
      </c>
      <c r="R49" s="124" t="s">
        <v>42</v>
      </c>
      <c r="S49" s="492"/>
      <c r="T49" s="492"/>
      <c r="U49" s="492"/>
      <c r="V49" s="492"/>
      <c r="W49" s="381" t="s">
        <v>269</v>
      </c>
      <c r="X49" s="558"/>
      <c r="Y49" s="124" t="s">
        <v>42</v>
      </c>
      <c r="Z49" s="122">
        <v>2</v>
      </c>
      <c r="AA49" s="80" t="e">
        <f>Z49/Y49</f>
        <v>#VALUE!</v>
      </c>
      <c r="AB49" s="458"/>
      <c r="AC49" s="458"/>
      <c r="AD49" s="381" t="s">
        <v>269</v>
      </c>
      <c r="AE49" s="447"/>
      <c r="AF49" s="263" t="s">
        <v>832</v>
      </c>
      <c r="AG49" s="116">
        <v>441</v>
      </c>
      <c r="AH49" s="80" t="e">
        <f>AG49/AF49</f>
        <v>#VALUE!</v>
      </c>
      <c r="AI49" s="403"/>
      <c r="AJ49" s="403"/>
      <c r="AK49" s="381" t="s">
        <v>269</v>
      </c>
      <c r="AL49" s="429"/>
      <c r="AM49" s="212" t="s">
        <v>832</v>
      </c>
      <c r="AN49" s="92" t="s">
        <v>42</v>
      </c>
      <c r="AO49" s="80" t="e">
        <f>AN49/AM49</f>
        <v>#VALUE!</v>
      </c>
      <c r="AP49" s="442"/>
      <c r="AQ49" s="442"/>
      <c r="AR49" s="381" t="s">
        <v>269</v>
      </c>
      <c r="AS49" s="401"/>
      <c r="AT49" s="248">
        <v>12</v>
      </c>
      <c r="AU49" s="167">
        <v>3</v>
      </c>
      <c r="AV49" s="80">
        <f>AU49/AT49</f>
        <v>0.25</v>
      </c>
      <c r="AW49" s="270" t="s">
        <v>996</v>
      </c>
      <c r="AX49" s="270" t="s">
        <v>996</v>
      </c>
      <c r="AY49" s="381" t="s">
        <v>269</v>
      </c>
      <c r="AZ49" s="257" t="s">
        <v>1032</v>
      </c>
      <c r="BA49" s="216">
        <v>1</v>
      </c>
      <c r="BB49" s="117">
        <v>4</v>
      </c>
      <c r="BC49" s="80">
        <f>BB49/BA49</f>
        <v>4</v>
      </c>
      <c r="BD49" s="395"/>
      <c r="BE49" s="395"/>
      <c r="BF49" s="381" t="s">
        <v>269</v>
      </c>
      <c r="BG49" s="241" t="s">
        <v>1096</v>
      </c>
      <c r="BH49" s="218">
        <v>0.7</v>
      </c>
      <c r="BI49" s="100">
        <v>0</v>
      </c>
      <c r="BJ49" s="103" t="s">
        <v>678</v>
      </c>
      <c r="BK49" s="395"/>
      <c r="BL49" s="395"/>
      <c r="BM49" s="406" t="s">
        <v>269</v>
      </c>
      <c r="BN49" s="179" t="s">
        <v>679</v>
      </c>
      <c r="BO49" s="196">
        <v>1800</v>
      </c>
      <c r="BP49" s="77">
        <v>1361</v>
      </c>
      <c r="BQ49" s="80">
        <f>BP49/BO49</f>
        <v>0.75611111111111107</v>
      </c>
      <c r="BR49" s="458">
        <v>1000000000</v>
      </c>
      <c r="BS49" s="458" t="s">
        <v>568</v>
      </c>
      <c r="BT49" s="381" t="s">
        <v>269</v>
      </c>
      <c r="BU49" s="197" t="s">
        <v>761</v>
      </c>
      <c r="BV49" s="357">
        <v>1800</v>
      </c>
      <c r="BW49" s="349">
        <v>1361</v>
      </c>
      <c r="BX49" s="80">
        <f>BW49/BV49</f>
        <v>0.75611111111111107</v>
      </c>
      <c r="BY49" s="458" t="s">
        <v>614</v>
      </c>
      <c r="BZ49" s="458" t="s">
        <v>593</v>
      </c>
      <c r="CA49" s="381" t="s">
        <v>269</v>
      </c>
      <c r="CB49" s="197" t="s">
        <v>535</v>
      </c>
      <c r="CC49" s="330">
        <v>1800</v>
      </c>
      <c r="CD49" s="322">
        <v>1361</v>
      </c>
      <c r="CE49" s="339">
        <f>CD49/CC49</f>
        <v>0.75611111111111107</v>
      </c>
    </row>
    <row r="50" spans="1:83" ht="156" customHeight="1" x14ac:dyDescent="0.25">
      <c r="A50" s="589"/>
      <c r="B50" s="541"/>
      <c r="C50" s="586"/>
      <c r="D50" s="393"/>
      <c r="E50" s="541"/>
      <c r="F50" s="81" t="s">
        <v>143</v>
      </c>
      <c r="G50" s="81" t="s">
        <v>125</v>
      </c>
      <c r="H50" s="381"/>
      <c r="I50" s="81" t="s">
        <v>144</v>
      </c>
      <c r="J50" s="81" t="s">
        <v>127</v>
      </c>
      <c r="K50" s="381"/>
      <c r="L50" s="381"/>
      <c r="M50" s="381"/>
      <c r="N50" s="381"/>
      <c r="O50" s="381"/>
      <c r="P50" s="381"/>
      <c r="Q50" s="149" t="s">
        <v>127</v>
      </c>
      <c r="R50" s="124" t="s">
        <v>42</v>
      </c>
      <c r="S50" s="492"/>
      <c r="T50" s="492"/>
      <c r="U50" s="492"/>
      <c r="V50" s="492"/>
      <c r="W50" s="381"/>
      <c r="X50" s="125"/>
      <c r="Y50" s="124" t="s">
        <v>42</v>
      </c>
      <c r="Z50" s="122">
        <v>1</v>
      </c>
      <c r="AA50" s="73">
        <v>1</v>
      </c>
      <c r="AB50" s="458"/>
      <c r="AC50" s="458"/>
      <c r="AD50" s="381"/>
      <c r="AE50" s="293" t="s">
        <v>824</v>
      </c>
      <c r="AF50" s="453">
        <v>4</v>
      </c>
      <c r="AG50" s="450">
        <v>0.04</v>
      </c>
      <c r="AH50" s="73">
        <v>1</v>
      </c>
      <c r="AI50" s="403" t="s">
        <v>856</v>
      </c>
      <c r="AJ50" s="403" t="s">
        <v>857</v>
      </c>
      <c r="AK50" s="381"/>
      <c r="AL50" s="401" t="s">
        <v>896</v>
      </c>
      <c r="AM50" s="493">
        <v>5</v>
      </c>
      <c r="AN50" s="443">
        <v>5</v>
      </c>
      <c r="AO50" s="73">
        <v>1</v>
      </c>
      <c r="AP50" s="442" t="s">
        <v>939</v>
      </c>
      <c r="AQ50" s="442" t="s">
        <v>940</v>
      </c>
      <c r="AR50" s="381"/>
      <c r="AS50" s="401" t="s">
        <v>975</v>
      </c>
      <c r="AT50" s="420">
        <v>6</v>
      </c>
      <c r="AU50" s="408">
        <v>3</v>
      </c>
      <c r="AV50" s="73">
        <v>1</v>
      </c>
      <c r="AW50" s="409" t="s">
        <v>996</v>
      </c>
      <c r="AX50" s="409" t="s">
        <v>996</v>
      </c>
      <c r="AY50" s="381"/>
      <c r="AZ50" s="400" t="s">
        <v>1033</v>
      </c>
      <c r="BA50" s="212" t="s">
        <v>832</v>
      </c>
      <c r="BB50" s="100">
        <v>200</v>
      </c>
      <c r="BC50" s="73">
        <v>1</v>
      </c>
      <c r="BD50" s="395"/>
      <c r="BE50" s="395"/>
      <c r="BF50" s="381"/>
      <c r="BG50" s="315" t="s">
        <v>1097</v>
      </c>
      <c r="BH50" s="224">
        <v>0.15</v>
      </c>
      <c r="BI50" s="107">
        <v>0.1227</v>
      </c>
      <c r="BJ50" s="101">
        <v>1</v>
      </c>
      <c r="BK50" s="395"/>
      <c r="BL50" s="395"/>
      <c r="BM50" s="406"/>
      <c r="BN50" s="315" t="s">
        <v>680</v>
      </c>
      <c r="BO50" s="193">
        <v>0.15</v>
      </c>
      <c r="BP50" s="78">
        <v>0.1227</v>
      </c>
      <c r="BQ50" s="73">
        <v>1</v>
      </c>
      <c r="BR50" s="458"/>
      <c r="BS50" s="458"/>
      <c r="BT50" s="381"/>
      <c r="BU50" s="320" t="s">
        <v>762</v>
      </c>
      <c r="BV50" s="356">
        <v>0.15</v>
      </c>
      <c r="BW50" s="78">
        <v>0.1227</v>
      </c>
      <c r="BX50" s="73">
        <v>1</v>
      </c>
      <c r="BY50" s="458"/>
      <c r="BZ50" s="458"/>
      <c r="CA50" s="381"/>
      <c r="CB50" s="321" t="s">
        <v>536</v>
      </c>
      <c r="CC50" s="331" t="s">
        <v>127</v>
      </c>
      <c r="CD50" s="78">
        <v>0.1227</v>
      </c>
      <c r="CE50" s="340">
        <v>1</v>
      </c>
    </row>
    <row r="51" spans="1:83" ht="41.25" customHeight="1" x14ac:dyDescent="0.25">
      <c r="A51" s="589"/>
      <c r="B51" s="541"/>
      <c r="C51" s="586"/>
      <c r="D51" s="393" t="s">
        <v>145</v>
      </c>
      <c r="E51" s="381" t="s">
        <v>146</v>
      </c>
      <c r="F51" s="381" t="s">
        <v>482</v>
      </c>
      <c r="G51" s="381" t="s">
        <v>483</v>
      </c>
      <c r="H51" s="381" t="s">
        <v>416</v>
      </c>
      <c r="I51" s="381">
        <v>1</v>
      </c>
      <c r="J51" s="541" t="s">
        <v>484</v>
      </c>
      <c r="K51" s="381" t="s">
        <v>293</v>
      </c>
      <c r="L51" s="381" t="s">
        <v>387</v>
      </c>
      <c r="M51" s="370" t="s">
        <v>342</v>
      </c>
      <c r="N51" s="370" t="s">
        <v>485</v>
      </c>
      <c r="O51" s="370" t="s">
        <v>343</v>
      </c>
      <c r="P51" s="370" t="s">
        <v>344</v>
      </c>
      <c r="Q51" s="557" t="s">
        <v>484</v>
      </c>
      <c r="R51" s="124" t="s">
        <v>42</v>
      </c>
      <c r="S51" s="446"/>
      <c r="T51" s="446"/>
      <c r="U51" s="446"/>
      <c r="V51" s="446"/>
      <c r="W51" s="381" t="s">
        <v>270</v>
      </c>
      <c r="X51" s="125"/>
      <c r="Y51" s="124" t="s">
        <v>42</v>
      </c>
      <c r="Z51" s="122" t="s">
        <v>38</v>
      </c>
      <c r="AA51" s="457" t="e">
        <f>Z51/Y51</f>
        <v>#VALUE!</v>
      </c>
      <c r="AB51" s="458"/>
      <c r="AC51" s="458"/>
      <c r="AD51" s="381" t="s">
        <v>270</v>
      </c>
      <c r="AE51" s="291" t="s">
        <v>825</v>
      </c>
      <c r="AF51" s="453"/>
      <c r="AG51" s="450"/>
      <c r="AH51" s="457" t="e">
        <f>AG51/AF51</f>
        <v>#DIV/0!</v>
      </c>
      <c r="AI51" s="403"/>
      <c r="AJ51" s="403"/>
      <c r="AK51" s="381" t="s">
        <v>270</v>
      </c>
      <c r="AL51" s="401"/>
      <c r="AM51" s="493"/>
      <c r="AN51" s="443"/>
      <c r="AO51" s="457" t="e">
        <f>AN51/AM51</f>
        <v>#DIV/0!</v>
      </c>
      <c r="AP51" s="442"/>
      <c r="AQ51" s="442"/>
      <c r="AR51" s="381" t="s">
        <v>270</v>
      </c>
      <c r="AS51" s="401"/>
      <c r="AT51" s="420"/>
      <c r="AU51" s="408"/>
      <c r="AV51" s="457" t="e">
        <f>AU51/AT51</f>
        <v>#DIV/0!</v>
      </c>
      <c r="AW51" s="409"/>
      <c r="AX51" s="409"/>
      <c r="AY51" s="381" t="s">
        <v>270</v>
      </c>
      <c r="AZ51" s="400"/>
      <c r="BA51" s="405">
        <v>1</v>
      </c>
      <c r="BB51" s="406" t="s">
        <v>1057</v>
      </c>
      <c r="BC51" s="457" t="e">
        <f>BB51/BA51</f>
        <v>#VALUE!</v>
      </c>
      <c r="BD51" s="395">
        <v>562895700</v>
      </c>
      <c r="BE51" s="395">
        <v>256575255</v>
      </c>
      <c r="BF51" s="381" t="s">
        <v>270</v>
      </c>
      <c r="BG51" s="397" t="s">
        <v>1098</v>
      </c>
      <c r="BH51" s="518">
        <v>0.01</v>
      </c>
      <c r="BI51" s="497">
        <v>0</v>
      </c>
      <c r="BJ51" s="500">
        <f>BI51/BH51</f>
        <v>0</v>
      </c>
      <c r="BK51" s="395">
        <v>3000000</v>
      </c>
      <c r="BL51" s="395">
        <v>3000000</v>
      </c>
      <c r="BM51" s="406" t="s">
        <v>270</v>
      </c>
      <c r="BN51" s="502" t="s">
        <v>681</v>
      </c>
      <c r="BO51" s="394">
        <v>0.01</v>
      </c>
      <c r="BP51" s="388">
        <v>0.01</v>
      </c>
      <c r="BQ51" s="457">
        <f>BP51/BO51</f>
        <v>1</v>
      </c>
      <c r="BR51" s="458">
        <v>3000000</v>
      </c>
      <c r="BS51" s="458">
        <v>3000000</v>
      </c>
      <c r="BT51" s="381" t="s">
        <v>270</v>
      </c>
      <c r="BU51" s="512" t="s">
        <v>763</v>
      </c>
      <c r="BV51" s="454">
        <v>0.01</v>
      </c>
      <c r="BW51" s="388">
        <v>0.01</v>
      </c>
      <c r="BX51" s="457">
        <f>BW51/BV51</f>
        <v>1</v>
      </c>
      <c r="BY51" s="458">
        <v>3800000</v>
      </c>
      <c r="BZ51" s="458">
        <v>3800000</v>
      </c>
      <c r="CA51" s="381" t="s">
        <v>270</v>
      </c>
      <c r="CB51" s="471" t="s">
        <v>537</v>
      </c>
      <c r="CC51" s="394">
        <v>0.01</v>
      </c>
      <c r="CD51" s="388">
        <v>0.01</v>
      </c>
      <c r="CE51" s="372">
        <f>CD51/CC51</f>
        <v>1</v>
      </c>
    </row>
    <row r="52" spans="1:83" ht="118.5" customHeight="1" x14ac:dyDescent="0.25">
      <c r="A52" s="589"/>
      <c r="B52" s="541"/>
      <c r="C52" s="586"/>
      <c r="D52" s="393"/>
      <c r="E52" s="381"/>
      <c r="F52" s="381"/>
      <c r="G52" s="381"/>
      <c r="H52" s="381"/>
      <c r="I52" s="381"/>
      <c r="J52" s="541"/>
      <c r="K52" s="381"/>
      <c r="L52" s="381"/>
      <c r="M52" s="370"/>
      <c r="N52" s="370"/>
      <c r="O52" s="370"/>
      <c r="P52" s="370"/>
      <c r="Q52" s="557"/>
      <c r="R52" s="124" t="s">
        <v>42</v>
      </c>
      <c r="S52" s="492"/>
      <c r="T52" s="492"/>
      <c r="U52" s="492"/>
      <c r="V52" s="492"/>
      <c r="W52" s="381"/>
      <c r="X52" s="558"/>
      <c r="Y52" s="124" t="s">
        <v>42</v>
      </c>
      <c r="Z52" s="122" t="s">
        <v>38</v>
      </c>
      <c r="AA52" s="457"/>
      <c r="AB52" s="458"/>
      <c r="AC52" s="458"/>
      <c r="AD52" s="381"/>
      <c r="AE52" s="447" t="s">
        <v>826</v>
      </c>
      <c r="AF52" s="451" t="s">
        <v>833</v>
      </c>
      <c r="AG52" s="452" t="s">
        <v>833</v>
      </c>
      <c r="AH52" s="457"/>
      <c r="AI52" s="403" t="s">
        <v>843</v>
      </c>
      <c r="AJ52" s="403" t="s">
        <v>844</v>
      </c>
      <c r="AK52" s="381"/>
      <c r="AL52" s="429" t="s">
        <v>897</v>
      </c>
      <c r="AM52" s="453" t="s">
        <v>833</v>
      </c>
      <c r="AN52" s="441" t="s">
        <v>833</v>
      </c>
      <c r="AO52" s="457"/>
      <c r="AP52" s="403" t="s">
        <v>941</v>
      </c>
      <c r="AQ52" s="440">
        <v>23220000</v>
      </c>
      <c r="AR52" s="381"/>
      <c r="AS52" s="429" t="s">
        <v>976</v>
      </c>
      <c r="AT52" s="420">
        <v>1</v>
      </c>
      <c r="AU52" s="408">
        <v>1</v>
      </c>
      <c r="AV52" s="457"/>
      <c r="AW52" s="409" t="s">
        <v>996</v>
      </c>
      <c r="AX52" s="409" t="s">
        <v>996</v>
      </c>
      <c r="AY52" s="381"/>
      <c r="AZ52" s="417" t="s">
        <v>1034</v>
      </c>
      <c r="BA52" s="405"/>
      <c r="BB52" s="406"/>
      <c r="BC52" s="457"/>
      <c r="BD52" s="395"/>
      <c r="BE52" s="395"/>
      <c r="BF52" s="381"/>
      <c r="BG52" s="397"/>
      <c r="BH52" s="405"/>
      <c r="BI52" s="497"/>
      <c r="BJ52" s="500"/>
      <c r="BK52" s="395"/>
      <c r="BL52" s="395"/>
      <c r="BM52" s="406"/>
      <c r="BN52" s="398"/>
      <c r="BO52" s="394"/>
      <c r="BP52" s="388"/>
      <c r="BQ52" s="457"/>
      <c r="BR52" s="458"/>
      <c r="BS52" s="458"/>
      <c r="BT52" s="381"/>
      <c r="BU52" s="462"/>
      <c r="BV52" s="470"/>
      <c r="BW52" s="388"/>
      <c r="BX52" s="457"/>
      <c r="BY52" s="458"/>
      <c r="BZ52" s="458"/>
      <c r="CA52" s="381"/>
      <c r="CB52" s="462"/>
      <c r="CC52" s="394"/>
      <c r="CD52" s="388"/>
      <c r="CE52" s="372"/>
    </row>
    <row r="53" spans="1:83" ht="60" customHeight="1" x14ac:dyDescent="0.25">
      <c r="A53" s="589"/>
      <c r="B53" s="541"/>
      <c r="C53" s="586"/>
      <c r="D53" s="393" t="s">
        <v>147</v>
      </c>
      <c r="E53" s="541" t="s">
        <v>148</v>
      </c>
      <c r="F53" s="541" t="s">
        <v>149</v>
      </c>
      <c r="G53" s="541" t="s">
        <v>150</v>
      </c>
      <c r="H53" s="381" t="s">
        <v>486</v>
      </c>
      <c r="I53" s="541" t="s">
        <v>38</v>
      </c>
      <c r="J53" s="565">
        <v>1</v>
      </c>
      <c r="K53" s="381" t="s">
        <v>293</v>
      </c>
      <c r="L53" s="381" t="s">
        <v>330</v>
      </c>
      <c r="M53" s="370">
        <v>1905021</v>
      </c>
      <c r="N53" s="370" t="s">
        <v>345</v>
      </c>
      <c r="O53" s="370">
        <v>190502100</v>
      </c>
      <c r="P53" s="370" t="s">
        <v>346</v>
      </c>
      <c r="Q53" s="556">
        <v>1</v>
      </c>
      <c r="R53" s="124" t="s">
        <v>42</v>
      </c>
      <c r="S53" s="492"/>
      <c r="T53" s="492"/>
      <c r="U53" s="492"/>
      <c r="V53" s="492"/>
      <c r="W53" s="381" t="s">
        <v>262</v>
      </c>
      <c r="X53" s="558"/>
      <c r="Y53" s="124" t="s">
        <v>42</v>
      </c>
      <c r="Z53" s="122" t="s">
        <v>38</v>
      </c>
      <c r="AA53" s="472">
        <v>1</v>
      </c>
      <c r="AB53" s="458"/>
      <c r="AC53" s="458"/>
      <c r="AD53" s="381" t="s">
        <v>262</v>
      </c>
      <c r="AE53" s="447"/>
      <c r="AF53" s="451"/>
      <c r="AG53" s="452"/>
      <c r="AH53" s="472">
        <v>1</v>
      </c>
      <c r="AI53" s="403"/>
      <c r="AJ53" s="403"/>
      <c r="AK53" s="381" t="s">
        <v>262</v>
      </c>
      <c r="AL53" s="429"/>
      <c r="AM53" s="453"/>
      <c r="AN53" s="441"/>
      <c r="AO53" s="472">
        <v>1</v>
      </c>
      <c r="AP53" s="403"/>
      <c r="AQ53" s="441"/>
      <c r="AR53" s="381" t="s">
        <v>262</v>
      </c>
      <c r="AS53" s="429"/>
      <c r="AT53" s="420"/>
      <c r="AU53" s="408"/>
      <c r="AV53" s="472">
        <v>1</v>
      </c>
      <c r="AW53" s="409"/>
      <c r="AX53" s="409"/>
      <c r="AY53" s="381" t="s">
        <v>262</v>
      </c>
      <c r="AZ53" s="417"/>
      <c r="BA53" s="514">
        <v>1</v>
      </c>
      <c r="BB53" s="406">
        <v>1</v>
      </c>
      <c r="BC53" s="472">
        <v>1</v>
      </c>
      <c r="BD53" s="395"/>
      <c r="BE53" s="395"/>
      <c r="BF53" s="381" t="s">
        <v>262</v>
      </c>
      <c r="BG53" s="397" t="s">
        <v>1090</v>
      </c>
      <c r="BH53" s="513">
        <v>0.7</v>
      </c>
      <c r="BI53" s="497">
        <v>0</v>
      </c>
      <c r="BJ53" s="515">
        <f>BI53/BH53*1</f>
        <v>0</v>
      </c>
      <c r="BK53" s="395"/>
      <c r="BL53" s="395"/>
      <c r="BM53" s="406" t="s">
        <v>262</v>
      </c>
      <c r="BN53" s="398" t="s">
        <v>682</v>
      </c>
      <c r="BO53" s="516">
        <v>0.8</v>
      </c>
      <c r="BP53" s="388">
        <v>1</v>
      </c>
      <c r="BQ53" s="472">
        <v>1</v>
      </c>
      <c r="BR53" s="458">
        <v>0</v>
      </c>
      <c r="BS53" s="458">
        <v>2285000</v>
      </c>
      <c r="BT53" s="381" t="s">
        <v>262</v>
      </c>
      <c r="BU53" s="462" t="s">
        <v>764</v>
      </c>
      <c r="BV53" s="454">
        <v>0.9</v>
      </c>
      <c r="BW53" s="388">
        <v>1</v>
      </c>
      <c r="BX53" s="472">
        <v>1</v>
      </c>
      <c r="BY53" s="458"/>
      <c r="BZ53" s="458"/>
      <c r="CA53" s="381" t="s">
        <v>262</v>
      </c>
      <c r="CB53" s="462" t="s">
        <v>538</v>
      </c>
      <c r="CC53" s="391">
        <v>1</v>
      </c>
      <c r="CD53" s="388">
        <v>1</v>
      </c>
      <c r="CE53" s="376">
        <v>1</v>
      </c>
    </row>
    <row r="54" spans="1:83" ht="409.5" customHeight="1" x14ac:dyDescent="0.25">
      <c r="A54" s="589"/>
      <c r="B54" s="61" t="s">
        <v>99</v>
      </c>
      <c r="C54" s="143" t="s">
        <v>100</v>
      </c>
      <c r="D54" s="393"/>
      <c r="E54" s="541"/>
      <c r="F54" s="541"/>
      <c r="G54" s="541"/>
      <c r="H54" s="381"/>
      <c r="I54" s="541"/>
      <c r="J54" s="565"/>
      <c r="K54" s="381"/>
      <c r="L54" s="381"/>
      <c r="M54" s="370"/>
      <c r="N54" s="370"/>
      <c r="O54" s="370"/>
      <c r="P54" s="370"/>
      <c r="Q54" s="556"/>
      <c r="R54" s="124" t="s">
        <v>42</v>
      </c>
      <c r="S54" s="492"/>
      <c r="T54" s="492"/>
      <c r="U54" s="492"/>
      <c r="V54" s="492"/>
      <c r="W54" s="381"/>
      <c r="X54" s="558"/>
      <c r="Y54" s="124" t="s">
        <v>42</v>
      </c>
      <c r="Z54" s="122" t="s">
        <v>38</v>
      </c>
      <c r="AA54" s="472"/>
      <c r="AB54" s="458"/>
      <c r="AC54" s="458"/>
      <c r="AD54" s="381"/>
      <c r="AE54" s="447"/>
      <c r="AF54" s="260">
        <v>0.2</v>
      </c>
      <c r="AG54" s="116">
        <v>0</v>
      </c>
      <c r="AH54" s="472"/>
      <c r="AI54" s="403" t="s">
        <v>858</v>
      </c>
      <c r="AJ54" s="403" t="s">
        <v>859</v>
      </c>
      <c r="AK54" s="381"/>
      <c r="AL54" s="401" t="s">
        <v>898</v>
      </c>
      <c r="AM54" s="212">
        <v>0.4</v>
      </c>
      <c r="AN54" s="92" t="s">
        <v>42</v>
      </c>
      <c r="AO54" s="472"/>
      <c r="AP54" s="403" t="s">
        <v>942</v>
      </c>
      <c r="AQ54" s="403" t="s">
        <v>943</v>
      </c>
      <c r="AR54" s="381"/>
      <c r="AS54" s="401" t="s">
        <v>977</v>
      </c>
      <c r="AT54" s="248">
        <v>0.6</v>
      </c>
      <c r="AU54" s="167">
        <v>0.15</v>
      </c>
      <c r="AV54" s="472"/>
      <c r="AW54" s="270" t="s">
        <v>996</v>
      </c>
      <c r="AX54" s="270" t="s">
        <v>996</v>
      </c>
      <c r="AY54" s="381"/>
      <c r="AZ54" s="257" t="s">
        <v>1035</v>
      </c>
      <c r="BA54" s="514"/>
      <c r="BB54" s="406"/>
      <c r="BC54" s="472"/>
      <c r="BD54" s="395"/>
      <c r="BE54" s="395"/>
      <c r="BF54" s="381"/>
      <c r="BG54" s="397"/>
      <c r="BH54" s="514"/>
      <c r="BI54" s="497"/>
      <c r="BJ54" s="515"/>
      <c r="BK54" s="395"/>
      <c r="BL54" s="395"/>
      <c r="BM54" s="406"/>
      <c r="BN54" s="398"/>
      <c r="BO54" s="517"/>
      <c r="BP54" s="388"/>
      <c r="BQ54" s="472"/>
      <c r="BR54" s="458"/>
      <c r="BS54" s="458"/>
      <c r="BT54" s="381"/>
      <c r="BU54" s="462"/>
      <c r="BV54" s="470"/>
      <c r="BW54" s="388"/>
      <c r="BX54" s="472"/>
      <c r="BY54" s="458"/>
      <c r="BZ54" s="458"/>
      <c r="CA54" s="381"/>
      <c r="CB54" s="462"/>
      <c r="CC54" s="391"/>
      <c r="CD54" s="388"/>
      <c r="CE54" s="376"/>
    </row>
    <row r="55" spans="1:83" ht="44.25" customHeight="1" x14ac:dyDescent="0.25">
      <c r="A55" s="589"/>
      <c r="B55" s="541" t="s">
        <v>151</v>
      </c>
      <c r="C55" s="586" t="s">
        <v>100</v>
      </c>
      <c r="D55" s="393" t="s">
        <v>152</v>
      </c>
      <c r="E55" s="541" t="s">
        <v>496</v>
      </c>
      <c r="F55" s="81" t="s">
        <v>153</v>
      </c>
      <c r="G55" s="81" t="s">
        <v>154</v>
      </c>
      <c r="H55" s="381" t="s">
        <v>486</v>
      </c>
      <c r="I55" s="81" t="s">
        <v>155</v>
      </c>
      <c r="J55" s="81" t="s">
        <v>156</v>
      </c>
      <c r="K55" s="381" t="s">
        <v>293</v>
      </c>
      <c r="L55" s="381" t="s">
        <v>330</v>
      </c>
      <c r="M55" s="370">
        <v>1905020</v>
      </c>
      <c r="N55" s="370" t="s">
        <v>347</v>
      </c>
      <c r="O55" s="370">
        <v>190502000</v>
      </c>
      <c r="P55" s="370" t="s">
        <v>348</v>
      </c>
      <c r="Q55" s="145" t="s">
        <v>156</v>
      </c>
      <c r="R55" s="124">
        <v>100</v>
      </c>
      <c r="S55" s="446"/>
      <c r="T55" s="446"/>
      <c r="U55" s="446"/>
      <c r="V55" s="446"/>
      <c r="W55" s="49" t="s">
        <v>284</v>
      </c>
      <c r="X55" s="125" t="s">
        <v>632</v>
      </c>
      <c r="Y55" s="124">
        <v>100</v>
      </c>
      <c r="Z55" s="123">
        <v>0.1</v>
      </c>
      <c r="AA55" s="54">
        <v>0.52939999999999998</v>
      </c>
      <c r="AB55" s="458"/>
      <c r="AC55" s="458"/>
      <c r="AD55" s="49" t="s">
        <v>284</v>
      </c>
      <c r="AE55" s="291" t="s">
        <v>827</v>
      </c>
      <c r="AF55" s="451">
        <v>0.16</v>
      </c>
      <c r="AG55" s="441">
        <v>0</v>
      </c>
      <c r="AH55" s="54">
        <v>0.52939999999999998</v>
      </c>
      <c r="AI55" s="403"/>
      <c r="AJ55" s="403"/>
      <c r="AK55" s="49" t="s">
        <v>284</v>
      </c>
      <c r="AL55" s="401"/>
      <c r="AM55" s="550">
        <v>0.15</v>
      </c>
      <c r="AN55" s="551" t="s">
        <v>42</v>
      </c>
      <c r="AO55" s="54">
        <v>0.52939999999999998</v>
      </c>
      <c r="AP55" s="442"/>
      <c r="AQ55" s="442"/>
      <c r="AR55" s="49" t="s">
        <v>284</v>
      </c>
      <c r="AS55" s="401"/>
      <c r="AT55" s="421">
        <v>0.15</v>
      </c>
      <c r="AU55" s="422">
        <v>0.15</v>
      </c>
      <c r="AV55" s="54">
        <v>0.52939999999999998</v>
      </c>
      <c r="AW55" s="409">
        <v>38000000</v>
      </c>
      <c r="AX55" s="410">
        <v>35720000</v>
      </c>
      <c r="AY55" s="49" t="s">
        <v>284</v>
      </c>
      <c r="AZ55" s="412" t="s">
        <v>1036</v>
      </c>
      <c r="BA55" s="227">
        <v>12</v>
      </c>
      <c r="BB55" s="102">
        <v>7</v>
      </c>
      <c r="BC55" s="54">
        <v>0.52939999999999998</v>
      </c>
      <c r="BD55" s="112"/>
      <c r="BE55" s="112"/>
      <c r="BF55" s="49" t="s">
        <v>284</v>
      </c>
      <c r="BG55" s="217" t="s">
        <v>1099</v>
      </c>
      <c r="BH55" s="216" t="s">
        <v>448</v>
      </c>
      <c r="BI55" s="98">
        <v>6.8000000000000005E-2</v>
      </c>
      <c r="BJ55" s="103">
        <v>0</v>
      </c>
      <c r="BK55" s="395"/>
      <c r="BL55" s="395"/>
      <c r="BM55" s="102" t="s">
        <v>284</v>
      </c>
      <c r="BN55" s="398" t="s">
        <v>683</v>
      </c>
      <c r="BO55" s="198" t="s">
        <v>448</v>
      </c>
      <c r="BP55" s="67">
        <v>6.8000000000000005E-2</v>
      </c>
      <c r="BQ55" s="54">
        <v>0.52939999999999998</v>
      </c>
      <c r="BR55" s="458">
        <v>13200000</v>
      </c>
      <c r="BS55" s="458">
        <v>3300000</v>
      </c>
      <c r="BT55" s="49" t="s">
        <v>284</v>
      </c>
      <c r="BU55" s="462" t="s">
        <v>765</v>
      </c>
      <c r="BV55" s="360" t="s">
        <v>1131</v>
      </c>
      <c r="BW55" s="362">
        <v>6.8000000000000005E-2</v>
      </c>
      <c r="BX55" s="54">
        <v>0.52939999999999998</v>
      </c>
      <c r="BY55" s="458"/>
      <c r="BZ55" s="458"/>
      <c r="CA55" s="49" t="s">
        <v>284</v>
      </c>
      <c r="CB55" s="462" t="s">
        <v>539</v>
      </c>
      <c r="CC55" s="331" t="s">
        <v>156</v>
      </c>
      <c r="CD55" s="325">
        <v>6.8000000000000005E-2</v>
      </c>
      <c r="CE55" s="337">
        <v>0.52939999999999998</v>
      </c>
    </row>
    <row r="56" spans="1:83" ht="47.25" customHeight="1" x14ac:dyDescent="0.25">
      <c r="A56" s="589"/>
      <c r="B56" s="541"/>
      <c r="C56" s="586"/>
      <c r="D56" s="393"/>
      <c r="E56" s="541"/>
      <c r="F56" s="541" t="s">
        <v>157</v>
      </c>
      <c r="G56" s="541" t="s">
        <v>154</v>
      </c>
      <c r="H56" s="381"/>
      <c r="I56" s="541" t="s">
        <v>158</v>
      </c>
      <c r="J56" s="541" t="s">
        <v>156</v>
      </c>
      <c r="K56" s="381"/>
      <c r="L56" s="381"/>
      <c r="M56" s="370"/>
      <c r="N56" s="370"/>
      <c r="O56" s="370"/>
      <c r="P56" s="370"/>
      <c r="Q56" s="557" t="s">
        <v>156</v>
      </c>
      <c r="R56" s="124" t="s">
        <v>42</v>
      </c>
      <c r="S56" s="492"/>
      <c r="T56" s="492"/>
      <c r="U56" s="492"/>
      <c r="V56" s="492"/>
      <c r="W56" s="381"/>
      <c r="X56" s="558"/>
      <c r="Y56" s="124" t="s">
        <v>42</v>
      </c>
      <c r="Z56" s="122">
        <v>1</v>
      </c>
      <c r="AA56" s="424">
        <v>0.52939999999999998</v>
      </c>
      <c r="AB56" s="458"/>
      <c r="AC56" s="458"/>
      <c r="AD56" s="381"/>
      <c r="AE56" s="447" t="s">
        <v>828</v>
      </c>
      <c r="AF56" s="451"/>
      <c r="AG56" s="441"/>
      <c r="AH56" s="424">
        <v>0.52939999999999998</v>
      </c>
      <c r="AI56" s="403"/>
      <c r="AJ56" s="403"/>
      <c r="AK56" s="381"/>
      <c r="AL56" s="401"/>
      <c r="AM56" s="550"/>
      <c r="AN56" s="551"/>
      <c r="AO56" s="424">
        <v>0.52939999999999998</v>
      </c>
      <c r="AP56" s="442"/>
      <c r="AQ56" s="442"/>
      <c r="AR56" s="381"/>
      <c r="AS56" s="401"/>
      <c r="AT56" s="421"/>
      <c r="AU56" s="422"/>
      <c r="AV56" s="424">
        <v>0.52939999999999998</v>
      </c>
      <c r="AW56" s="409"/>
      <c r="AX56" s="410"/>
      <c r="AY56" s="381"/>
      <c r="AZ56" s="412"/>
      <c r="BA56" s="405"/>
      <c r="BB56" s="406"/>
      <c r="BC56" s="424">
        <v>0.52939999999999998</v>
      </c>
      <c r="BD56" s="395"/>
      <c r="BE56" s="395"/>
      <c r="BF56" s="381"/>
      <c r="BG56" s="397" t="s">
        <v>1100</v>
      </c>
      <c r="BH56" s="405" t="s">
        <v>448</v>
      </c>
      <c r="BI56" s="510">
        <v>6.8000000000000005E-2</v>
      </c>
      <c r="BJ56" s="506">
        <v>0</v>
      </c>
      <c r="BK56" s="395"/>
      <c r="BL56" s="395"/>
      <c r="BM56" s="406"/>
      <c r="BN56" s="398"/>
      <c r="BO56" s="511" t="s">
        <v>448</v>
      </c>
      <c r="BP56" s="389">
        <v>6.8000000000000005E-2</v>
      </c>
      <c r="BQ56" s="424">
        <v>0.52939999999999998</v>
      </c>
      <c r="BR56" s="458"/>
      <c r="BS56" s="458"/>
      <c r="BT56" s="381"/>
      <c r="BU56" s="462"/>
      <c r="BV56" s="467" t="s">
        <v>1131</v>
      </c>
      <c r="BW56" s="389">
        <v>6.8000000000000005E-2</v>
      </c>
      <c r="BX56" s="424">
        <v>0.52939999999999998</v>
      </c>
      <c r="BY56" s="458"/>
      <c r="BZ56" s="458"/>
      <c r="CA56" s="381"/>
      <c r="CB56" s="462"/>
      <c r="CC56" s="393" t="s">
        <v>156</v>
      </c>
      <c r="CD56" s="389">
        <v>6.8000000000000005E-2</v>
      </c>
      <c r="CE56" s="369">
        <v>0.52939999999999998</v>
      </c>
    </row>
    <row r="57" spans="1:83" ht="93" customHeight="1" x14ac:dyDescent="0.25">
      <c r="A57" s="589"/>
      <c r="B57" s="541"/>
      <c r="C57" s="586"/>
      <c r="D57" s="393"/>
      <c r="E57" s="541"/>
      <c r="F57" s="541"/>
      <c r="G57" s="541"/>
      <c r="H57" s="381"/>
      <c r="I57" s="541"/>
      <c r="J57" s="541"/>
      <c r="K57" s="381"/>
      <c r="L57" s="381"/>
      <c r="M57" s="370"/>
      <c r="N57" s="370"/>
      <c r="O57" s="370"/>
      <c r="P57" s="370"/>
      <c r="Q57" s="557"/>
      <c r="R57" s="124" t="s">
        <v>42</v>
      </c>
      <c r="S57" s="492"/>
      <c r="T57" s="492"/>
      <c r="U57" s="492"/>
      <c r="V57" s="492"/>
      <c r="W57" s="381"/>
      <c r="X57" s="558"/>
      <c r="Y57" s="124" t="s">
        <v>42</v>
      </c>
      <c r="Z57" s="446">
        <v>1</v>
      </c>
      <c r="AA57" s="424"/>
      <c r="AB57" s="458"/>
      <c r="AC57" s="458"/>
      <c r="AD57" s="381"/>
      <c r="AE57" s="447"/>
      <c r="AF57" s="260" t="s">
        <v>833</v>
      </c>
      <c r="AG57" s="116" t="s">
        <v>833</v>
      </c>
      <c r="AH57" s="424"/>
      <c r="AI57" s="94" t="s">
        <v>843</v>
      </c>
      <c r="AJ57" s="94" t="s">
        <v>844</v>
      </c>
      <c r="AK57" s="381"/>
      <c r="AL57" s="238" t="s">
        <v>899</v>
      </c>
      <c r="AM57" s="229" t="s">
        <v>833</v>
      </c>
      <c r="AN57" s="115" t="s">
        <v>833</v>
      </c>
      <c r="AO57" s="424"/>
      <c r="AP57" s="94" t="s">
        <v>941</v>
      </c>
      <c r="AQ57" s="94">
        <v>22400000</v>
      </c>
      <c r="AR57" s="381"/>
      <c r="AS57" s="266" t="s">
        <v>978</v>
      </c>
      <c r="AT57" s="248">
        <v>1</v>
      </c>
      <c r="AU57" s="167">
        <v>1</v>
      </c>
      <c r="AV57" s="424"/>
      <c r="AW57" s="270" t="s">
        <v>996</v>
      </c>
      <c r="AX57" s="270" t="s">
        <v>996</v>
      </c>
      <c r="AY57" s="381"/>
      <c r="AZ57" s="311" t="s">
        <v>1037</v>
      </c>
      <c r="BA57" s="405"/>
      <c r="BB57" s="406"/>
      <c r="BC57" s="424"/>
      <c r="BD57" s="395"/>
      <c r="BE57" s="395"/>
      <c r="BF57" s="381"/>
      <c r="BG57" s="397"/>
      <c r="BH57" s="405"/>
      <c r="BI57" s="406"/>
      <c r="BJ57" s="506"/>
      <c r="BK57" s="395"/>
      <c r="BL57" s="395"/>
      <c r="BM57" s="406"/>
      <c r="BN57" s="398"/>
      <c r="BO57" s="511"/>
      <c r="BP57" s="370"/>
      <c r="BQ57" s="424"/>
      <c r="BR57" s="458"/>
      <c r="BS57" s="458"/>
      <c r="BT57" s="381"/>
      <c r="BU57" s="462"/>
      <c r="BV57" s="468"/>
      <c r="BW57" s="370"/>
      <c r="BX57" s="424"/>
      <c r="BY57" s="458"/>
      <c r="BZ57" s="458"/>
      <c r="CA57" s="381"/>
      <c r="CB57" s="462"/>
      <c r="CC57" s="393"/>
      <c r="CD57" s="370"/>
      <c r="CE57" s="369"/>
    </row>
    <row r="58" spans="1:83" ht="301.5" customHeight="1" x14ac:dyDescent="0.25">
      <c r="A58" s="589"/>
      <c r="B58" s="541"/>
      <c r="C58" s="586"/>
      <c r="D58" s="148" t="s">
        <v>159</v>
      </c>
      <c r="E58" s="81" t="s">
        <v>160</v>
      </c>
      <c r="F58" s="81" t="s">
        <v>161</v>
      </c>
      <c r="G58" s="81" t="s">
        <v>162</v>
      </c>
      <c r="H58" s="381"/>
      <c r="I58" s="81" t="s">
        <v>163</v>
      </c>
      <c r="J58" s="81" t="s">
        <v>164</v>
      </c>
      <c r="K58" s="77" t="s">
        <v>293</v>
      </c>
      <c r="L58" s="77" t="s">
        <v>349</v>
      </c>
      <c r="M58" s="75" t="s">
        <v>328</v>
      </c>
      <c r="N58" s="75" t="s">
        <v>390</v>
      </c>
      <c r="O58" s="75" t="s">
        <v>329</v>
      </c>
      <c r="P58" s="75" t="s">
        <v>393</v>
      </c>
      <c r="Q58" s="145" t="s">
        <v>164</v>
      </c>
      <c r="R58" s="124" t="s">
        <v>42</v>
      </c>
      <c r="S58" s="492"/>
      <c r="T58" s="492"/>
      <c r="U58" s="492"/>
      <c r="V58" s="492"/>
      <c r="W58" s="77" t="s">
        <v>277</v>
      </c>
      <c r="X58" s="558"/>
      <c r="Y58" s="124" t="s">
        <v>42</v>
      </c>
      <c r="Z58" s="446"/>
      <c r="AA58" s="56">
        <v>1</v>
      </c>
      <c r="AB58" s="74"/>
      <c r="AC58" s="74"/>
      <c r="AD58" s="77" t="s">
        <v>277</v>
      </c>
      <c r="AE58" s="447"/>
      <c r="AF58" s="263">
        <v>0.9</v>
      </c>
      <c r="AG58" s="154">
        <v>1</v>
      </c>
      <c r="AH58" s="56">
        <v>1</v>
      </c>
      <c r="AI58" s="94" t="s">
        <v>845</v>
      </c>
      <c r="AJ58" s="94" t="s">
        <v>846</v>
      </c>
      <c r="AK58" s="77" t="s">
        <v>277</v>
      </c>
      <c r="AL58" s="297" t="s">
        <v>900</v>
      </c>
      <c r="AM58" s="239">
        <v>0.95</v>
      </c>
      <c r="AN58" s="159">
        <v>0.95</v>
      </c>
      <c r="AO58" s="56">
        <v>1</v>
      </c>
      <c r="AP58" s="166" t="s">
        <v>944</v>
      </c>
      <c r="AQ58" s="166" t="s">
        <v>945</v>
      </c>
      <c r="AR58" s="77" t="s">
        <v>277</v>
      </c>
      <c r="AS58" s="249" t="s">
        <v>979</v>
      </c>
      <c r="AT58" s="312">
        <v>1</v>
      </c>
      <c r="AU58" s="284">
        <v>1</v>
      </c>
      <c r="AV58" s="56">
        <v>1</v>
      </c>
      <c r="AW58" s="270" t="s">
        <v>996</v>
      </c>
      <c r="AX58" s="270" t="s">
        <v>996</v>
      </c>
      <c r="AY58" s="77" t="s">
        <v>277</v>
      </c>
      <c r="AZ58" s="313" t="s">
        <v>1038</v>
      </c>
      <c r="BA58" s="216">
        <v>390</v>
      </c>
      <c r="BB58" s="100">
        <v>556</v>
      </c>
      <c r="BC58" s="56">
        <v>1</v>
      </c>
      <c r="BD58" s="99">
        <v>0</v>
      </c>
      <c r="BE58" s="99">
        <v>0</v>
      </c>
      <c r="BF58" s="77" t="s">
        <v>277</v>
      </c>
      <c r="BG58" s="240" t="s">
        <v>1101</v>
      </c>
      <c r="BH58" s="216" t="s">
        <v>449</v>
      </c>
      <c r="BI58" s="285">
        <v>4358</v>
      </c>
      <c r="BJ58" s="111">
        <v>1</v>
      </c>
      <c r="BK58" s="99"/>
      <c r="BL58" s="99"/>
      <c r="BM58" s="100" t="s">
        <v>277</v>
      </c>
      <c r="BN58" s="317" t="s">
        <v>684</v>
      </c>
      <c r="BO58" s="150" t="s">
        <v>449</v>
      </c>
      <c r="BP58" s="286">
        <v>4358</v>
      </c>
      <c r="BQ58" s="56">
        <v>1</v>
      </c>
      <c r="BR58" s="74"/>
      <c r="BS58" s="74"/>
      <c r="BT58" s="77" t="s">
        <v>277</v>
      </c>
      <c r="BU58" s="318" t="s">
        <v>766</v>
      </c>
      <c r="BV58" s="357" t="s">
        <v>1132</v>
      </c>
      <c r="BW58" s="286">
        <v>4358</v>
      </c>
      <c r="BX58" s="56">
        <v>1</v>
      </c>
      <c r="BY58" s="74">
        <v>10000000</v>
      </c>
      <c r="BZ58" s="74">
        <v>10000000</v>
      </c>
      <c r="CA58" s="77" t="s">
        <v>277</v>
      </c>
      <c r="CB58" s="133" t="s">
        <v>540</v>
      </c>
      <c r="CC58" s="331" t="s">
        <v>164</v>
      </c>
      <c r="CD58" s="286">
        <v>4358</v>
      </c>
      <c r="CE58" s="342">
        <v>1</v>
      </c>
    </row>
    <row r="59" spans="1:83" ht="205.5" customHeight="1" x14ac:dyDescent="0.25">
      <c r="A59" s="589"/>
      <c r="B59" s="541" t="s">
        <v>165</v>
      </c>
      <c r="C59" s="586" t="s">
        <v>166</v>
      </c>
      <c r="D59" s="148" t="s">
        <v>167</v>
      </c>
      <c r="E59" s="81" t="s">
        <v>168</v>
      </c>
      <c r="F59" s="81" t="s">
        <v>169</v>
      </c>
      <c r="G59" s="81" t="s">
        <v>170</v>
      </c>
      <c r="H59" s="77" t="s">
        <v>411</v>
      </c>
      <c r="I59" s="81" t="s">
        <v>171</v>
      </c>
      <c r="J59" s="81" t="s">
        <v>172</v>
      </c>
      <c r="K59" s="77" t="s">
        <v>293</v>
      </c>
      <c r="L59" s="77" t="s">
        <v>325</v>
      </c>
      <c r="M59" s="77">
        <v>4301037</v>
      </c>
      <c r="N59" s="77" t="s">
        <v>326</v>
      </c>
      <c r="O59" s="77">
        <v>430103704</v>
      </c>
      <c r="P59" s="77" t="s">
        <v>327</v>
      </c>
      <c r="Q59" s="145" t="s">
        <v>172</v>
      </c>
      <c r="R59" s="124" t="s">
        <v>42</v>
      </c>
      <c r="S59" s="446"/>
      <c r="T59" s="446"/>
      <c r="U59" s="446"/>
      <c r="V59" s="446"/>
      <c r="W59" s="79" t="s">
        <v>264</v>
      </c>
      <c r="X59" s="558"/>
      <c r="Y59" s="124" t="s">
        <v>42</v>
      </c>
      <c r="Z59" s="122">
        <v>0</v>
      </c>
      <c r="AA59" s="73">
        <v>1</v>
      </c>
      <c r="AB59" s="74"/>
      <c r="AC59" s="74"/>
      <c r="AD59" s="79" t="s">
        <v>264</v>
      </c>
      <c r="AE59" s="447" t="s">
        <v>829</v>
      </c>
      <c r="AF59" s="260">
        <v>1</v>
      </c>
      <c r="AG59" s="116">
        <v>1</v>
      </c>
      <c r="AH59" s="73">
        <v>1</v>
      </c>
      <c r="AI59" s="403" t="s">
        <v>860</v>
      </c>
      <c r="AJ59" s="403" t="s">
        <v>861</v>
      </c>
      <c r="AK59" s="79" t="s">
        <v>264</v>
      </c>
      <c r="AL59" s="297" t="s">
        <v>901</v>
      </c>
      <c r="AM59" s="212">
        <v>1</v>
      </c>
      <c r="AN59" s="92">
        <v>1</v>
      </c>
      <c r="AO59" s="73">
        <v>1</v>
      </c>
      <c r="AP59" s="440" t="s">
        <v>946</v>
      </c>
      <c r="AQ59" s="441" t="s">
        <v>947</v>
      </c>
      <c r="AR59" s="79" t="s">
        <v>264</v>
      </c>
      <c r="AS59" s="401" t="s">
        <v>980</v>
      </c>
      <c r="AT59" s="420">
        <v>1</v>
      </c>
      <c r="AU59" s="408">
        <v>1</v>
      </c>
      <c r="AV59" s="73">
        <v>1</v>
      </c>
      <c r="AW59" s="418" t="s">
        <v>996</v>
      </c>
      <c r="AX59" s="407" t="s">
        <v>996</v>
      </c>
      <c r="AY59" s="79" t="s">
        <v>264</v>
      </c>
      <c r="AZ59" s="400" t="s">
        <v>1039</v>
      </c>
      <c r="BA59" s="216">
        <v>1</v>
      </c>
      <c r="BB59" s="100">
        <v>1</v>
      </c>
      <c r="BC59" s="73">
        <v>1</v>
      </c>
      <c r="BD59" s="99" t="s">
        <v>1070</v>
      </c>
      <c r="BE59" s="99">
        <v>31112000</v>
      </c>
      <c r="BF59" s="79" t="s">
        <v>264</v>
      </c>
      <c r="BG59" s="207" t="s">
        <v>1102</v>
      </c>
      <c r="BH59" s="227"/>
      <c r="BI59" s="100">
        <v>1</v>
      </c>
      <c r="BJ59" s="101">
        <v>0</v>
      </c>
      <c r="BK59" s="99" t="s">
        <v>685</v>
      </c>
      <c r="BL59" s="99" t="s">
        <v>686</v>
      </c>
      <c r="BM59" s="104" t="s">
        <v>264</v>
      </c>
      <c r="BN59" s="207" t="s">
        <v>687</v>
      </c>
      <c r="BO59" s="199"/>
      <c r="BP59" s="75">
        <v>666</v>
      </c>
      <c r="BQ59" s="73">
        <v>1</v>
      </c>
      <c r="BR59" s="74">
        <v>42833333</v>
      </c>
      <c r="BS59" s="74" t="s">
        <v>767</v>
      </c>
      <c r="BT59" s="79" t="s">
        <v>264</v>
      </c>
      <c r="BU59" s="189" t="s">
        <v>768</v>
      </c>
      <c r="BV59" s="356">
        <v>0.9</v>
      </c>
      <c r="BW59" s="352">
        <v>692</v>
      </c>
      <c r="BX59" s="73">
        <v>1</v>
      </c>
      <c r="BY59" s="74"/>
      <c r="BZ59" s="74"/>
      <c r="CA59" s="79" t="s">
        <v>264</v>
      </c>
      <c r="CB59" s="189" t="s">
        <v>541</v>
      </c>
      <c r="CC59" s="331" t="s">
        <v>172</v>
      </c>
      <c r="CD59" s="323">
        <v>692</v>
      </c>
      <c r="CE59" s="340">
        <v>1</v>
      </c>
    </row>
    <row r="60" spans="1:83" ht="199.5" customHeight="1" x14ac:dyDescent="0.25">
      <c r="A60" s="589"/>
      <c r="B60" s="541"/>
      <c r="C60" s="586"/>
      <c r="D60" s="393" t="s">
        <v>173</v>
      </c>
      <c r="E60" s="541" t="s">
        <v>174</v>
      </c>
      <c r="F60" s="81" t="s">
        <v>175</v>
      </c>
      <c r="G60" s="81" t="s">
        <v>170</v>
      </c>
      <c r="H60" s="381" t="s">
        <v>411</v>
      </c>
      <c r="I60" s="45" t="s">
        <v>171</v>
      </c>
      <c r="J60" s="81" t="s">
        <v>172</v>
      </c>
      <c r="K60" s="381" t="s">
        <v>293</v>
      </c>
      <c r="L60" s="381" t="s">
        <v>350</v>
      </c>
      <c r="M60" s="370">
        <v>4302075</v>
      </c>
      <c r="N60" s="370" t="s">
        <v>351</v>
      </c>
      <c r="O60" s="370">
        <v>430207500</v>
      </c>
      <c r="P60" s="370" t="s">
        <v>352</v>
      </c>
      <c r="Q60" s="145" t="s">
        <v>172</v>
      </c>
      <c r="R60" s="124">
        <v>0</v>
      </c>
      <c r="S60" s="492"/>
      <c r="T60" s="492"/>
      <c r="U60" s="492"/>
      <c r="V60" s="492"/>
      <c r="W60" s="381" t="s">
        <v>271</v>
      </c>
      <c r="X60" s="558"/>
      <c r="Y60" s="124" t="s">
        <v>42</v>
      </c>
      <c r="Z60" s="123">
        <v>0.1</v>
      </c>
      <c r="AA60" s="56" t="e">
        <f>Z60/Y60</f>
        <v>#VALUE!</v>
      </c>
      <c r="AB60" s="458"/>
      <c r="AC60" s="458"/>
      <c r="AD60" s="381" t="s">
        <v>271</v>
      </c>
      <c r="AE60" s="447"/>
      <c r="AF60" s="260">
        <v>1</v>
      </c>
      <c r="AG60" s="116">
        <v>1</v>
      </c>
      <c r="AH60" s="56">
        <f>AG60/AF60</f>
        <v>1</v>
      </c>
      <c r="AI60" s="403"/>
      <c r="AJ60" s="403"/>
      <c r="AK60" s="381" t="s">
        <v>271</v>
      </c>
      <c r="AL60" s="297" t="s">
        <v>901</v>
      </c>
      <c r="AM60" s="212">
        <v>1</v>
      </c>
      <c r="AN60" s="92">
        <v>1</v>
      </c>
      <c r="AO60" s="56">
        <f>AN60/AM60</f>
        <v>1</v>
      </c>
      <c r="AP60" s="443"/>
      <c r="AQ60" s="443"/>
      <c r="AR60" s="381" t="s">
        <v>271</v>
      </c>
      <c r="AS60" s="401"/>
      <c r="AT60" s="420"/>
      <c r="AU60" s="408"/>
      <c r="AV60" s="56" t="e">
        <f>AU60/AT60</f>
        <v>#DIV/0!</v>
      </c>
      <c r="AW60" s="409"/>
      <c r="AX60" s="411"/>
      <c r="AY60" s="381" t="s">
        <v>271</v>
      </c>
      <c r="AZ60" s="400"/>
      <c r="BA60" s="216">
        <v>20</v>
      </c>
      <c r="BB60" s="100">
        <v>923</v>
      </c>
      <c r="BC60" s="56">
        <f>BB60/BA60</f>
        <v>46.15</v>
      </c>
      <c r="BD60" s="395" t="s">
        <v>1070</v>
      </c>
      <c r="BE60" s="112">
        <v>623661206</v>
      </c>
      <c r="BF60" s="381" t="s">
        <v>271</v>
      </c>
      <c r="BG60" s="207" t="s">
        <v>1103</v>
      </c>
      <c r="BH60" s="218">
        <v>0.7</v>
      </c>
      <c r="BI60" s="109">
        <f>6/12</f>
        <v>0.5</v>
      </c>
      <c r="BJ60" s="111">
        <f>BI60/BH60</f>
        <v>0.7142857142857143</v>
      </c>
      <c r="BK60" s="395" t="s">
        <v>688</v>
      </c>
      <c r="BL60" s="395" t="s">
        <v>689</v>
      </c>
      <c r="BM60" s="406" t="s">
        <v>271</v>
      </c>
      <c r="BN60" s="207" t="s">
        <v>690</v>
      </c>
      <c r="BO60" s="200">
        <v>80</v>
      </c>
      <c r="BP60" s="55">
        <v>69</v>
      </c>
      <c r="BQ60" s="56">
        <f>BP60/BO60</f>
        <v>0.86250000000000004</v>
      </c>
      <c r="BR60" s="458">
        <v>132200000</v>
      </c>
      <c r="BS60" s="458" t="s">
        <v>769</v>
      </c>
      <c r="BT60" s="381" t="s">
        <v>271</v>
      </c>
      <c r="BU60" s="189" t="s">
        <v>770</v>
      </c>
      <c r="BV60" s="359">
        <v>0.8</v>
      </c>
      <c r="BW60" s="354">
        <v>0.69</v>
      </c>
      <c r="BX60" s="56">
        <f>BW60/BV60</f>
        <v>0.86249999999999993</v>
      </c>
      <c r="BY60" s="458" t="s">
        <v>615</v>
      </c>
      <c r="BZ60" s="458" t="s">
        <v>616</v>
      </c>
      <c r="CA60" s="381" t="s">
        <v>271</v>
      </c>
      <c r="CB60" s="189" t="s">
        <v>543</v>
      </c>
      <c r="CC60" s="331">
        <v>100</v>
      </c>
      <c r="CD60" s="55">
        <v>69</v>
      </c>
      <c r="CE60" s="342">
        <f>CD60/CC60</f>
        <v>0.69</v>
      </c>
    </row>
    <row r="61" spans="1:83" ht="48" customHeight="1" x14ac:dyDescent="0.25">
      <c r="A61" s="589"/>
      <c r="B61" s="541"/>
      <c r="C61" s="586"/>
      <c r="D61" s="393"/>
      <c r="E61" s="541"/>
      <c r="F61" s="81" t="s">
        <v>176</v>
      </c>
      <c r="G61" s="81" t="s">
        <v>170</v>
      </c>
      <c r="H61" s="587"/>
      <c r="I61" s="45" t="s">
        <v>171</v>
      </c>
      <c r="J61" s="81" t="s">
        <v>172</v>
      </c>
      <c r="K61" s="381"/>
      <c r="L61" s="381"/>
      <c r="M61" s="370"/>
      <c r="N61" s="370"/>
      <c r="O61" s="370"/>
      <c r="P61" s="370"/>
      <c r="Q61" s="145" t="s">
        <v>172</v>
      </c>
      <c r="R61" s="124">
        <v>0</v>
      </c>
      <c r="S61" s="492"/>
      <c r="T61" s="492"/>
      <c r="U61" s="492"/>
      <c r="V61" s="492"/>
      <c r="W61" s="381"/>
      <c r="X61" s="558"/>
      <c r="Y61" s="124" t="s">
        <v>42</v>
      </c>
      <c r="Z61" s="122">
        <v>1</v>
      </c>
      <c r="AA61" s="56" t="e">
        <f>Z61/Y61</f>
        <v>#VALUE!</v>
      </c>
      <c r="AB61" s="458"/>
      <c r="AC61" s="469"/>
      <c r="AD61" s="381"/>
      <c r="AE61" s="447"/>
      <c r="AF61" s="260" t="s">
        <v>833</v>
      </c>
      <c r="AG61" s="116" t="s">
        <v>833</v>
      </c>
      <c r="AH61" s="56" t="e">
        <f>AG61/AF61</f>
        <v>#VALUE!</v>
      </c>
      <c r="AI61" s="403">
        <v>16300000</v>
      </c>
      <c r="AJ61" s="403">
        <v>14433333</v>
      </c>
      <c r="AK61" s="381"/>
      <c r="AL61" s="297" t="s">
        <v>902</v>
      </c>
      <c r="AM61" s="260" t="s">
        <v>833</v>
      </c>
      <c r="AN61" s="116" t="s">
        <v>833</v>
      </c>
      <c r="AO61" s="56" t="e">
        <f>AN61/AM61</f>
        <v>#VALUE!</v>
      </c>
      <c r="AP61" s="440">
        <v>363307447</v>
      </c>
      <c r="AQ61" s="440">
        <v>73250000</v>
      </c>
      <c r="AR61" s="381"/>
      <c r="AS61" s="401" t="s">
        <v>981</v>
      </c>
      <c r="AT61" s="248">
        <v>1</v>
      </c>
      <c r="AU61" s="167">
        <v>1</v>
      </c>
      <c r="AV61" s="56">
        <f>AU61/AT61</f>
        <v>1</v>
      </c>
      <c r="AW61" s="270" t="s">
        <v>996</v>
      </c>
      <c r="AX61" s="270" t="s">
        <v>996</v>
      </c>
      <c r="AY61" s="381"/>
      <c r="AZ61" s="259" t="s">
        <v>1040</v>
      </c>
      <c r="BA61" s="216">
        <v>20</v>
      </c>
      <c r="BB61" s="100">
        <f>20+1755</f>
        <v>1775</v>
      </c>
      <c r="BC61" s="56">
        <f>BB61/BA61</f>
        <v>88.75</v>
      </c>
      <c r="BD61" s="395"/>
      <c r="BE61" s="112">
        <v>75485000</v>
      </c>
      <c r="BF61" s="381"/>
      <c r="BG61" s="207" t="s">
        <v>1104</v>
      </c>
      <c r="BH61" s="218">
        <v>0.7</v>
      </c>
      <c r="BI61" s="100">
        <v>0</v>
      </c>
      <c r="BJ61" s="111">
        <v>0</v>
      </c>
      <c r="BK61" s="395"/>
      <c r="BL61" s="509"/>
      <c r="BM61" s="406"/>
      <c r="BN61" s="207" t="s">
        <v>691</v>
      </c>
      <c r="BO61" s="200">
        <v>80</v>
      </c>
      <c r="BP61" s="55">
        <v>69</v>
      </c>
      <c r="BQ61" s="56">
        <f>BP61/BO61</f>
        <v>0.86250000000000004</v>
      </c>
      <c r="BR61" s="458"/>
      <c r="BS61" s="469"/>
      <c r="BT61" s="381"/>
      <c r="BU61" s="189" t="s">
        <v>771</v>
      </c>
      <c r="BV61" s="359">
        <v>0.9</v>
      </c>
      <c r="BW61" s="354">
        <v>0.69</v>
      </c>
      <c r="BX61" s="56">
        <f>BW61/BV61</f>
        <v>0.76666666666666661</v>
      </c>
      <c r="BY61" s="458"/>
      <c r="BZ61" s="469"/>
      <c r="CA61" s="381"/>
      <c r="CB61" s="189" t="s">
        <v>542</v>
      </c>
      <c r="CC61" s="331">
        <v>100</v>
      </c>
      <c r="CD61" s="55">
        <v>69</v>
      </c>
      <c r="CE61" s="342">
        <f>CD61/CC61</f>
        <v>0.69</v>
      </c>
    </row>
    <row r="62" spans="1:83" ht="327.75" customHeight="1" x14ac:dyDescent="0.25">
      <c r="A62" s="589"/>
      <c r="B62" s="541"/>
      <c r="C62" s="586"/>
      <c r="D62" s="393" t="s">
        <v>177</v>
      </c>
      <c r="E62" s="541" t="s">
        <v>178</v>
      </c>
      <c r="F62" s="81" t="s">
        <v>179</v>
      </c>
      <c r="G62" s="81" t="s">
        <v>180</v>
      </c>
      <c r="H62" s="77" t="s">
        <v>417</v>
      </c>
      <c r="I62" s="81" t="s">
        <v>181</v>
      </c>
      <c r="J62" s="81" t="s">
        <v>182</v>
      </c>
      <c r="K62" s="381" t="s">
        <v>293</v>
      </c>
      <c r="L62" s="381" t="s">
        <v>325</v>
      </c>
      <c r="M62" s="381">
        <v>4301037</v>
      </c>
      <c r="N62" s="381" t="s">
        <v>326</v>
      </c>
      <c r="O62" s="381">
        <v>430103704</v>
      </c>
      <c r="P62" s="381" t="s">
        <v>327</v>
      </c>
      <c r="Q62" s="145" t="s">
        <v>182</v>
      </c>
      <c r="R62" s="124"/>
      <c r="S62" s="560"/>
      <c r="T62" s="560">
        <v>0</v>
      </c>
      <c r="U62" s="560"/>
      <c r="V62" s="560" t="s">
        <v>633</v>
      </c>
      <c r="W62" s="381" t="s">
        <v>272</v>
      </c>
      <c r="X62" s="558" t="s">
        <v>634</v>
      </c>
      <c r="Y62" s="124"/>
      <c r="Z62" s="122">
        <v>5</v>
      </c>
      <c r="AA62" s="54">
        <v>1</v>
      </c>
      <c r="AB62" s="458"/>
      <c r="AC62" s="464"/>
      <c r="AD62" s="381" t="s">
        <v>272</v>
      </c>
      <c r="AE62" s="447" t="s">
        <v>830</v>
      </c>
      <c r="AF62" s="260" t="s">
        <v>833</v>
      </c>
      <c r="AG62" s="116" t="s">
        <v>833</v>
      </c>
      <c r="AH62" s="54">
        <v>1</v>
      </c>
      <c r="AI62" s="403"/>
      <c r="AJ62" s="403"/>
      <c r="AK62" s="381" t="s">
        <v>272</v>
      </c>
      <c r="AL62" s="297" t="s">
        <v>902</v>
      </c>
      <c r="AM62" s="260" t="s">
        <v>833</v>
      </c>
      <c r="AN62" s="116" t="s">
        <v>833</v>
      </c>
      <c r="AO62" s="54">
        <v>1</v>
      </c>
      <c r="AP62" s="441"/>
      <c r="AQ62" s="441"/>
      <c r="AR62" s="381" t="s">
        <v>272</v>
      </c>
      <c r="AS62" s="401"/>
      <c r="AT62" s="248">
        <v>1</v>
      </c>
      <c r="AU62" s="167">
        <v>1</v>
      </c>
      <c r="AV62" s="54">
        <v>1</v>
      </c>
      <c r="AW62" s="270" t="s">
        <v>996</v>
      </c>
      <c r="AX62" s="270" t="s">
        <v>996</v>
      </c>
      <c r="AY62" s="381" t="s">
        <v>272</v>
      </c>
      <c r="AZ62" s="257" t="s">
        <v>1041</v>
      </c>
      <c r="BA62" s="216">
        <v>13</v>
      </c>
      <c r="BB62" s="100">
        <v>13</v>
      </c>
      <c r="BC62" s="54">
        <v>1</v>
      </c>
      <c r="BD62" s="395"/>
      <c r="BE62" s="395">
        <v>181115580</v>
      </c>
      <c r="BF62" s="381" t="s">
        <v>272</v>
      </c>
      <c r="BG62" s="207" t="s">
        <v>1105</v>
      </c>
      <c r="BH62" s="218">
        <v>0.14000000000000001</v>
      </c>
      <c r="BI62" s="100">
        <v>0</v>
      </c>
      <c r="BJ62" s="103">
        <v>0</v>
      </c>
      <c r="BK62" s="112"/>
      <c r="BL62" s="497"/>
      <c r="BM62" s="406" t="s">
        <v>272</v>
      </c>
      <c r="BN62" s="207" t="s">
        <v>692</v>
      </c>
      <c r="BO62" s="185">
        <v>0.16</v>
      </c>
      <c r="BP62" s="79">
        <v>0.2</v>
      </c>
      <c r="BQ62" s="54">
        <v>1</v>
      </c>
      <c r="BR62" s="458" t="s">
        <v>501</v>
      </c>
      <c r="BS62" s="464" t="s">
        <v>772</v>
      </c>
      <c r="BT62" s="381" t="s">
        <v>272</v>
      </c>
      <c r="BU62" s="207" t="s">
        <v>773</v>
      </c>
      <c r="BV62" s="359">
        <v>0.18</v>
      </c>
      <c r="BW62" s="351" t="s">
        <v>508</v>
      </c>
      <c r="BX62" s="54">
        <v>1</v>
      </c>
      <c r="BY62" s="458"/>
      <c r="BZ62" s="464"/>
      <c r="CA62" s="381" t="s">
        <v>272</v>
      </c>
      <c r="CB62" s="189" t="s">
        <v>544</v>
      </c>
      <c r="CC62" s="331" t="s">
        <v>182</v>
      </c>
      <c r="CD62" s="333" t="s">
        <v>508</v>
      </c>
      <c r="CE62" s="337">
        <v>1</v>
      </c>
    </row>
    <row r="63" spans="1:83" ht="273.75" customHeight="1" x14ac:dyDescent="0.25">
      <c r="A63" s="589"/>
      <c r="B63" s="541"/>
      <c r="C63" s="586"/>
      <c r="D63" s="393"/>
      <c r="E63" s="541"/>
      <c r="F63" s="81" t="s">
        <v>183</v>
      </c>
      <c r="G63" s="81" t="s">
        <v>180</v>
      </c>
      <c r="H63" s="77" t="s">
        <v>411</v>
      </c>
      <c r="I63" s="81" t="s">
        <v>184</v>
      </c>
      <c r="J63" s="81" t="s">
        <v>182</v>
      </c>
      <c r="K63" s="381"/>
      <c r="L63" s="381"/>
      <c r="M63" s="381"/>
      <c r="N63" s="381"/>
      <c r="O63" s="381"/>
      <c r="P63" s="381"/>
      <c r="Q63" s="145" t="s">
        <v>182</v>
      </c>
      <c r="R63" s="124"/>
      <c r="S63" s="561"/>
      <c r="T63" s="561"/>
      <c r="U63" s="561"/>
      <c r="V63" s="561"/>
      <c r="W63" s="381"/>
      <c r="X63" s="558"/>
      <c r="Y63" s="124"/>
      <c r="Z63" s="122">
        <v>0</v>
      </c>
      <c r="AA63" s="80">
        <v>0</v>
      </c>
      <c r="AB63" s="458"/>
      <c r="AC63" s="385"/>
      <c r="AD63" s="381"/>
      <c r="AE63" s="447"/>
      <c r="AF63" s="260">
        <v>1</v>
      </c>
      <c r="AG63" s="116">
        <v>1</v>
      </c>
      <c r="AH63" s="80">
        <v>0</v>
      </c>
      <c r="AI63" s="94" t="s">
        <v>862</v>
      </c>
      <c r="AJ63" s="94" t="s">
        <v>862</v>
      </c>
      <c r="AK63" s="381"/>
      <c r="AL63" s="297" t="s">
        <v>903</v>
      </c>
      <c r="AM63" s="212">
        <v>1</v>
      </c>
      <c r="AN63" s="92">
        <v>1</v>
      </c>
      <c r="AO63" s="80">
        <v>0</v>
      </c>
      <c r="AP63" s="94" t="s">
        <v>948</v>
      </c>
      <c r="AQ63" s="94" t="s">
        <v>948</v>
      </c>
      <c r="AR63" s="381"/>
      <c r="AS63" s="238" t="s">
        <v>982</v>
      </c>
      <c r="AT63" s="248">
        <v>1</v>
      </c>
      <c r="AU63" s="167">
        <v>1</v>
      </c>
      <c r="AV63" s="80">
        <v>0</v>
      </c>
      <c r="AW63" s="270" t="s">
        <v>996</v>
      </c>
      <c r="AX63" s="270" t="s">
        <v>996</v>
      </c>
      <c r="AY63" s="381"/>
      <c r="AZ63" s="256" t="s">
        <v>1042</v>
      </c>
      <c r="BA63" s="216">
        <v>1</v>
      </c>
      <c r="BB63" s="100">
        <v>1</v>
      </c>
      <c r="BC63" s="80">
        <v>0</v>
      </c>
      <c r="BD63" s="395"/>
      <c r="BE63" s="395"/>
      <c r="BF63" s="381"/>
      <c r="BG63" s="207" t="s">
        <v>1106</v>
      </c>
      <c r="BH63" s="218">
        <v>0.14000000000000001</v>
      </c>
      <c r="BI63" s="100">
        <v>0</v>
      </c>
      <c r="BJ63" s="103">
        <v>0</v>
      </c>
      <c r="BK63" s="109"/>
      <c r="BL63" s="497"/>
      <c r="BM63" s="406"/>
      <c r="BN63" s="207" t="s">
        <v>693</v>
      </c>
      <c r="BO63" s="185">
        <v>0.16</v>
      </c>
      <c r="BP63" s="77">
        <v>0</v>
      </c>
      <c r="BQ63" s="80">
        <v>0</v>
      </c>
      <c r="BR63" s="458"/>
      <c r="BS63" s="385"/>
      <c r="BT63" s="381"/>
      <c r="BU63" s="207" t="s">
        <v>774</v>
      </c>
      <c r="BV63" s="359">
        <v>0.18</v>
      </c>
      <c r="BW63" s="351" t="s">
        <v>509</v>
      </c>
      <c r="BX63" s="80">
        <v>0</v>
      </c>
      <c r="BY63" s="458"/>
      <c r="BZ63" s="385"/>
      <c r="CA63" s="381"/>
      <c r="CB63" s="189" t="s">
        <v>552</v>
      </c>
      <c r="CC63" s="331" t="s">
        <v>182</v>
      </c>
      <c r="CD63" s="333" t="s">
        <v>509</v>
      </c>
      <c r="CE63" s="339">
        <v>0</v>
      </c>
    </row>
    <row r="64" spans="1:83" ht="254.25" customHeight="1" x14ac:dyDescent="0.25">
      <c r="A64" s="589"/>
      <c r="B64" s="541"/>
      <c r="C64" s="586"/>
      <c r="D64" s="148" t="s">
        <v>185</v>
      </c>
      <c r="E64" s="81" t="s">
        <v>186</v>
      </c>
      <c r="F64" s="45" t="s">
        <v>187</v>
      </c>
      <c r="G64" s="81" t="s">
        <v>188</v>
      </c>
      <c r="H64" s="77" t="s">
        <v>411</v>
      </c>
      <c r="I64" s="45">
        <v>0</v>
      </c>
      <c r="J64" s="81">
        <v>8</v>
      </c>
      <c r="K64" s="77" t="s">
        <v>293</v>
      </c>
      <c r="L64" s="77" t="s">
        <v>325</v>
      </c>
      <c r="M64" s="77">
        <v>4301037</v>
      </c>
      <c r="N64" s="77" t="s">
        <v>326</v>
      </c>
      <c r="O64" s="77">
        <v>430103704</v>
      </c>
      <c r="P64" s="77" t="s">
        <v>327</v>
      </c>
      <c r="Q64" s="145">
        <v>8</v>
      </c>
      <c r="R64" s="124"/>
      <c r="S64" s="561"/>
      <c r="T64" s="561"/>
      <c r="U64" s="561"/>
      <c r="V64" s="561"/>
      <c r="W64" s="77" t="s">
        <v>273</v>
      </c>
      <c r="X64" s="558"/>
      <c r="Y64" s="124"/>
      <c r="Z64" s="122">
        <v>10</v>
      </c>
      <c r="AA64" s="80">
        <v>1</v>
      </c>
      <c r="AB64" s="64"/>
      <c r="AC64" s="89"/>
      <c r="AD64" s="77" t="s">
        <v>273</v>
      </c>
      <c r="AE64" s="447"/>
      <c r="AF64" s="300">
        <v>3</v>
      </c>
      <c r="AG64" s="156">
        <v>0</v>
      </c>
      <c r="AH64" s="80">
        <v>1</v>
      </c>
      <c r="AI64" s="94" t="s">
        <v>863</v>
      </c>
      <c r="AJ64" s="94" t="s">
        <v>864</v>
      </c>
      <c r="AK64" s="77" t="s">
        <v>273</v>
      </c>
      <c r="AL64" s="301" t="s">
        <v>904</v>
      </c>
      <c r="AM64" s="212">
        <v>3</v>
      </c>
      <c r="AN64" s="92">
        <v>3</v>
      </c>
      <c r="AO64" s="80">
        <v>1</v>
      </c>
      <c r="AP64" s="94">
        <v>15000000</v>
      </c>
      <c r="AQ64" s="94">
        <v>10800000</v>
      </c>
      <c r="AR64" s="77" t="s">
        <v>273</v>
      </c>
      <c r="AS64" s="238" t="s">
        <v>983</v>
      </c>
      <c r="AT64" s="248">
        <v>3</v>
      </c>
      <c r="AU64" s="167">
        <v>3</v>
      </c>
      <c r="AV64" s="80">
        <v>1</v>
      </c>
      <c r="AW64" s="270" t="s">
        <v>996</v>
      </c>
      <c r="AX64" s="270" t="s">
        <v>996</v>
      </c>
      <c r="AY64" s="77" t="s">
        <v>273</v>
      </c>
      <c r="AZ64" s="256" t="s">
        <v>1043</v>
      </c>
      <c r="BA64" s="216">
        <v>1</v>
      </c>
      <c r="BB64" s="100">
        <v>3</v>
      </c>
      <c r="BC64" s="80">
        <v>1</v>
      </c>
      <c r="BD64" s="99">
        <v>573181075</v>
      </c>
      <c r="BE64" s="99">
        <v>209343900</v>
      </c>
      <c r="BF64" s="77" t="s">
        <v>273</v>
      </c>
      <c r="BG64" s="242" t="s">
        <v>1107</v>
      </c>
      <c r="BH64" s="219">
        <v>6</v>
      </c>
      <c r="BI64" s="100">
        <v>3</v>
      </c>
      <c r="BJ64" s="103">
        <v>0.5</v>
      </c>
      <c r="BK64" s="113">
        <v>490000000</v>
      </c>
      <c r="BL64" s="113">
        <v>490000000</v>
      </c>
      <c r="BM64" s="100" t="s">
        <v>273</v>
      </c>
      <c r="BN64" s="207" t="s">
        <v>694</v>
      </c>
      <c r="BO64" s="188">
        <v>6</v>
      </c>
      <c r="BP64" s="77">
        <v>10</v>
      </c>
      <c r="BQ64" s="80">
        <v>1</v>
      </c>
      <c r="BR64" s="64">
        <v>130000000</v>
      </c>
      <c r="BS64" s="57" t="s">
        <v>775</v>
      </c>
      <c r="BT64" s="77" t="s">
        <v>273</v>
      </c>
      <c r="BU64" s="207" t="s">
        <v>776</v>
      </c>
      <c r="BV64" s="359">
        <v>7.0000000000000007E-2</v>
      </c>
      <c r="BW64" s="349">
        <v>10</v>
      </c>
      <c r="BX64" s="80">
        <v>1</v>
      </c>
      <c r="BY64" s="64" t="s">
        <v>617</v>
      </c>
      <c r="BZ64" s="89">
        <v>9000000</v>
      </c>
      <c r="CA64" s="77" t="s">
        <v>273</v>
      </c>
      <c r="CB64" s="189" t="s">
        <v>545</v>
      </c>
      <c r="CC64" s="331">
        <v>8</v>
      </c>
      <c r="CD64" s="322">
        <v>10</v>
      </c>
      <c r="CE64" s="339">
        <v>1</v>
      </c>
    </row>
    <row r="65" spans="1:2599" ht="130.5" customHeight="1" x14ac:dyDescent="0.25">
      <c r="A65" s="589"/>
      <c r="B65" s="541"/>
      <c r="C65" s="586"/>
      <c r="D65" s="148" t="s">
        <v>189</v>
      </c>
      <c r="E65" s="81" t="s">
        <v>190</v>
      </c>
      <c r="F65" s="45" t="s">
        <v>487</v>
      </c>
      <c r="G65" s="45" t="s">
        <v>191</v>
      </c>
      <c r="H65" s="75" t="s">
        <v>418</v>
      </c>
      <c r="I65" s="45" t="s">
        <v>171</v>
      </c>
      <c r="J65" s="81">
        <v>30</v>
      </c>
      <c r="K65" s="77" t="s">
        <v>297</v>
      </c>
      <c r="L65" s="77" t="s">
        <v>353</v>
      </c>
      <c r="M65" s="75">
        <v>3502046</v>
      </c>
      <c r="N65" s="75" t="s">
        <v>354</v>
      </c>
      <c r="O65" s="75">
        <v>350204600</v>
      </c>
      <c r="P65" s="75" t="s">
        <v>355</v>
      </c>
      <c r="Q65" s="145">
        <v>30</v>
      </c>
      <c r="R65" s="124"/>
      <c r="S65" s="561"/>
      <c r="T65" s="561"/>
      <c r="U65" s="561"/>
      <c r="V65" s="561"/>
      <c r="W65" s="77" t="s">
        <v>285</v>
      </c>
      <c r="X65" s="558"/>
      <c r="Y65" s="124">
        <v>1</v>
      </c>
      <c r="Z65" s="122">
        <v>1</v>
      </c>
      <c r="AA65" s="54">
        <f>Z65/Y65</f>
        <v>1</v>
      </c>
      <c r="AB65" s="74"/>
      <c r="AC65" s="74"/>
      <c r="AD65" s="77" t="s">
        <v>285</v>
      </c>
      <c r="AE65" s="447"/>
      <c r="AF65" s="363">
        <v>1</v>
      </c>
      <c r="AG65" s="364">
        <v>1</v>
      </c>
      <c r="AH65" s="54">
        <f>AG65/AF65</f>
        <v>1</v>
      </c>
      <c r="AI65" s="403" t="s">
        <v>865</v>
      </c>
      <c r="AJ65" s="403" t="s">
        <v>866</v>
      </c>
      <c r="AK65" s="77" t="s">
        <v>285</v>
      </c>
      <c r="AL65" s="401" t="s">
        <v>905</v>
      </c>
      <c r="AM65" s="363">
        <v>1</v>
      </c>
      <c r="AN65" s="364">
        <v>1</v>
      </c>
      <c r="AO65" s="54">
        <f>AN65/AM65</f>
        <v>1</v>
      </c>
      <c r="AP65" s="403" t="s">
        <v>949</v>
      </c>
      <c r="AQ65" s="403">
        <v>185210909</v>
      </c>
      <c r="AR65" s="77" t="s">
        <v>285</v>
      </c>
      <c r="AS65" s="401" t="s">
        <v>984</v>
      </c>
      <c r="AT65" s="365">
        <v>1</v>
      </c>
      <c r="AU65" s="366">
        <v>1</v>
      </c>
      <c r="AV65" s="54">
        <f>AU65/AT65</f>
        <v>1</v>
      </c>
      <c r="AW65" s="409" t="s">
        <v>996</v>
      </c>
      <c r="AX65" s="423" t="s">
        <v>996</v>
      </c>
      <c r="AY65" s="77" t="s">
        <v>285</v>
      </c>
      <c r="AZ65" s="412" t="s">
        <v>1044</v>
      </c>
      <c r="BA65" s="243">
        <v>3</v>
      </c>
      <c r="BB65" s="173">
        <v>3</v>
      </c>
      <c r="BC65" s="54">
        <f>BB65/BA65</f>
        <v>1</v>
      </c>
      <c r="BD65" s="99">
        <v>119240000</v>
      </c>
      <c r="BE65" s="99">
        <v>95010000</v>
      </c>
      <c r="BF65" s="77" t="s">
        <v>285</v>
      </c>
      <c r="BG65" s="244" t="s">
        <v>1108</v>
      </c>
      <c r="BH65" s="219">
        <v>2</v>
      </c>
      <c r="BI65" s="100">
        <v>0</v>
      </c>
      <c r="BJ65" s="114">
        <v>0</v>
      </c>
      <c r="BK65" s="163"/>
      <c r="BL65" s="99"/>
      <c r="BM65" s="100" t="s">
        <v>285</v>
      </c>
      <c r="BN65" s="220" t="s">
        <v>695</v>
      </c>
      <c r="BO65" s="131">
        <v>4</v>
      </c>
      <c r="BP65" s="75">
        <v>1</v>
      </c>
      <c r="BQ65" s="54">
        <f>BP65/BO65</f>
        <v>0.25</v>
      </c>
      <c r="BR65" s="74">
        <v>3000000</v>
      </c>
      <c r="BS65" s="74">
        <v>1000000</v>
      </c>
      <c r="BT65" s="77" t="s">
        <v>285</v>
      </c>
      <c r="BU65" s="205" t="s">
        <v>777</v>
      </c>
      <c r="BV65" s="368">
        <v>4</v>
      </c>
      <c r="BW65" s="352">
        <v>1</v>
      </c>
      <c r="BX65" s="54">
        <f>BW65/BV65</f>
        <v>0.25</v>
      </c>
      <c r="BY65" s="74">
        <v>3000000</v>
      </c>
      <c r="BZ65" s="74" t="s">
        <v>618</v>
      </c>
      <c r="CA65" s="77" t="s">
        <v>285</v>
      </c>
      <c r="CB65" s="201" t="s">
        <v>546</v>
      </c>
      <c r="CC65" s="331">
        <v>30</v>
      </c>
      <c r="CD65" s="323">
        <f>Z65+AG65+AN65+AU65+BB65+BI65+BP65+BW65</f>
        <v>9</v>
      </c>
      <c r="CE65" s="337">
        <f>CD65/CC65</f>
        <v>0.3</v>
      </c>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c r="AKG65" s="5"/>
      <c r="AKH65" s="5"/>
      <c r="AKI65" s="5"/>
      <c r="AKJ65" s="5"/>
      <c r="AKK65" s="5"/>
      <c r="AKL65" s="5"/>
      <c r="AKM65" s="5"/>
      <c r="AKN65" s="5"/>
      <c r="AKO65" s="5"/>
      <c r="AKP65" s="5"/>
      <c r="AKQ65" s="5"/>
      <c r="AKR65" s="5"/>
      <c r="AKS65" s="5"/>
      <c r="AKT65" s="5"/>
      <c r="AKU65" s="5"/>
      <c r="AKV65" s="5"/>
      <c r="AKW65" s="5"/>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c r="AMI65" s="5"/>
      <c r="AMJ65" s="5"/>
      <c r="AMK65" s="5"/>
      <c r="AML65" s="5"/>
      <c r="AMM65" s="5"/>
      <c r="AMN65" s="5"/>
      <c r="AMO65" s="5"/>
      <c r="AMP65" s="5"/>
      <c r="AMQ65" s="5"/>
      <c r="AMR65" s="5"/>
      <c r="AMS65" s="5"/>
      <c r="AMT65" s="5"/>
      <c r="AMU65" s="5"/>
      <c r="AMV65" s="5"/>
      <c r="AMW65" s="5"/>
      <c r="AMX65" s="5"/>
      <c r="AMY65" s="5"/>
      <c r="AMZ65" s="5"/>
      <c r="ANA65" s="5"/>
      <c r="ANB65" s="5"/>
      <c r="ANC65" s="5"/>
      <c r="AND65" s="5"/>
      <c r="ANE65" s="5"/>
      <c r="ANF65" s="5"/>
      <c r="ANG65" s="5"/>
      <c r="ANH65" s="5"/>
      <c r="ANI65" s="5"/>
      <c r="ANJ65" s="5"/>
      <c r="ANK65" s="5"/>
      <c r="ANL65" s="5"/>
      <c r="ANM65" s="5"/>
      <c r="ANN65" s="5"/>
      <c r="ANO65" s="5"/>
      <c r="ANP65" s="5"/>
      <c r="ANQ65" s="5"/>
      <c r="ANR65" s="5"/>
      <c r="ANS65" s="5"/>
      <c r="ANT65" s="5"/>
      <c r="ANU65" s="5"/>
      <c r="ANV65" s="5"/>
      <c r="ANW65" s="5"/>
      <c r="ANX65" s="5"/>
      <c r="ANY65" s="5"/>
      <c r="ANZ65" s="5"/>
      <c r="AOA65" s="5"/>
      <c r="AOB65" s="5"/>
      <c r="AOC65" s="5"/>
      <c r="AOD65" s="5"/>
      <c r="AOE65" s="5"/>
      <c r="AOF65" s="5"/>
      <c r="AOG65" s="5"/>
      <c r="AOH65" s="5"/>
      <c r="AOI65" s="5"/>
      <c r="AOJ65" s="5"/>
      <c r="AOK65" s="5"/>
      <c r="AOL65" s="5"/>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c r="AQX65" s="5"/>
      <c r="AQY65" s="5"/>
      <c r="AQZ65" s="5"/>
      <c r="ARA65" s="5"/>
      <c r="ARB65" s="5"/>
      <c r="ARC65" s="5"/>
      <c r="ARD65" s="5"/>
      <c r="ARE65" s="5"/>
      <c r="ARF65" s="5"/>
      <c r="ARG65" s="5"/>
      <c r="ARH65" s="5"/>
      <c r="ARI65" s="5"/>
      <c r="ARJ65" s="5"/>
      <c r="ARK65" s="5"/>
      <c r="ARL65" s="5"/>
      <c r="ARM65" s="5"/>
      <c r="ARN65" s="5"/>
      <c r="ARO65" s="5"/>
      <c r="ARP65" s="5"/>
      <c r="ARQ65" s="5"/>
      <c r="ARR65" s="5"/>
      <c r="ARS65" s="5"/>
      <c r="ART65" s="5"/>
      <c r="ARU65" s="5"/>
      <c r="ARV65" s="5"/>
      <c r="ARW65" s="5"/>
      <c r="ARX65" s="5"/>
      <c r="ARY65" s="5"/>
      <c r="ARZ65" s="5"/>
      <c r="ASA65" s="5"/>
      <c r="ASB65" s="5"/>
      <c r="ASC65" s="5"/>
      <c r="ASD65" s="5"/>
      <c r="ASE65" s="5"/>
      <c r="ASF65" s="5"/>
      <c r="ASG65" s="5"/>
      <c r="ASH65" s="5"/>
      <c r="ASI65" s="5"/>
      <c r="ASJ65" s="5"/>
      <c r="ASK65" s="5"/>
      <c r="ASL65" s="5"/>
      <c r="ASM65" s="5"/>
      <c r="ASN65" s="5"/>
      <c r="ASO65" s="5"/>
      <c r="ASP65" s="5"/>
      <c r="ASQ65" s="5"/>
      <c r="ASR65" s="5"/>
      <c r="ASS65" s="5"/>
      <c r="AST65" s="5"/>
      <c r="ASU65" s="5"/>
      <c r="ASV65" s="5"/>
      <c r="ASW65" s="5"/>
      <c r="ASX65" s="5"/>
      <c r="ASY65" s="5"/>
      <c r="ASZ65" s="5"/>
      <c r="ATA65" s="5"/>
      <c r="ATB65" s="5"/>
      <c r="ATC65" s="5"/>
      <c r="ATD65" s="5"/>
      <c r="ATE65" s="5"/>
      <c r="ATF65" s="5"/>
      <c r="ATG65" s="5"/>
      <c r="ATH65" s="5"/>
      <c r="ATI65" s="5"/>
      <c r="ATJ65" s="5"/>
      <c r="ATK65" s="5"/>
      <c r="ATL65" s="5"/>
      <c r="ATM65" s="5"/>
      <c r="ATN65" s="5"/>
      <c r="ATO65" s="5"/>
      <c r="ATP65" s="5"/>
      <c r="ATQ65" s="5"/>
      <c r="ATR65" s="5"/>
      <c r="ATS65" s="5"/>
      <c r="ATT65" s="5"/>
      <c r="ATU65" s="5"/>
      <c r="ATV65" s="5"/>
      <c r="ATW65" s="5"/>
      <c r="ATX65" s="5"/>
      <c r="ATY65" s="5"/>
      <c r="ATZ65" s="5"/>
      <c r="AUA65" s="5"/>
      <c r="AUB65" s="5"/>
      <c r="AUC65" s="5"/>
      <c r="AUD65" s="5"/>
      <c r="AUE65" s="5"/>
      <c r="AUF65" s="5"/>
      <c r="AUG65" s="5"/>
      <c r="AUH65" s="5"/>
      <c r="AUI65" s="5"/>
      <c r="AUJ65" s="5"/>
      <c r="AUK65" s="5"/>
      <c r="AUL65" s="5"/>
      <c r="AUM65" s="5"/>
      <c r="AUN65" s="5"/>
      <c r="AUO65" s="5"/>
      <c r="AUP65" s="5"/>
      <c r="AUQ65" s="5"/>
      <c r="AUR65" s="5"/>
      <c r="AUS65" s="5"/>
      <c r="AUT65" s="5"/>
      <c r="AUU65" s="5"/>
      <c r="AUV65" s="5"/>
      <c r="AUW65" s="5"/>
      <c r="AUX65" s="5"/>
      <c r="AUY65" s="5"/>
      <c r="AUZ65" s="5"/>
      <c r="AVA65" s="5"/>
      <c r="AVB65" s="5"/>
      <c r="AVC65" s="5"/>
      <c r="AVD65" s="5"/>
      <c r="AVE65" s="5"/>
      <c r="AVF65" s="5"/>
      <c r="AVG65" s="5"/>
      <c r="AVH65" s="5"/>
      <c r="AVI65" s="5"/>
      <c r="AVJ65" s="5"/>
      <c r="AVK65" s="5"/>
      <c r="AVL65" s="5"/>
      <c r="AVM65" s="5"/>
      <c r="AVN65" s="5"/>
      <c r="AVO65" s="5"/>
      <c r="AVP65" s="5"/>
      <c r="AVQ65" s="5"/>
      <c r="AVR65" s="5"/>
      <c r="AVS65" s="5"/>
      <c r="AVT65" s="5"/>
      <c r="AVU65" s="5"/>
      <c r="AVV65" s="5"/>
      <c r="AVW65" s="5"/>
      <c r="AVX65" s="5"/>
      <c r="AVY65" s="5"/>
      <c r="AVZ65" s="5"/>
      <c r="AWA65" s="5"/>
      <c r="AWB65" s="5"/>
      <c r="AWC65" s="5"/>
      <c r="AWD65" s="5"/>
      <c r="AWE65" s="5"/>
      <c r="AWF65" s="5"/>
      <c r="AWG65" s="5"/>
      <c r="AWH65" s="5"/>
      <c r="AWI65" s="5"/>
      <c r="AWJ65" s="5"/>
      <c r="AWK65" s="5"/>
      <c r="AWL65" s="5"/>
      <c r="AWM65" s="5"/>
      <c r="AWN65" s="5"/>
      <c r="AWO65" s="5"/>
      <c r="AWP65" s="5"/>
      <c r="AWQ65" s="5"/>
      <c r="AWR65" s="5"/>
      <c r="AWS65" s="5"/>
      <c r="AWT65" s="5"/>
      <c r="AWU65" s="5"/>
      <c r="AWV65" s="5"/>
      <c r="AWW65" s="5"/>
      <c r="AWX65" s="5"/>
      <c r="AWY65" s="5"/>
      <c r="AWZ65" s="5"/>
      <c r="AXA65" s="5"/>
      <c r="AXB65" s="5"/>
      <c r="AXC65" s="5"/>
      <c r="AXD65" s="5"/>
      <c r="AXE65" s="5"/>
      <c r="AXF65" s="5"/>
      <c r="AXG65" s="5"/>
      <c r="AXH65" s="5"/>
      <c r="AXI65" s="5"/>
      <c r="AXJ65" s="5"/>
      <c r="AXK65" s="5"/>
      <c r="AXL65" s="5"/>
      <c r="AXM65" s="5"/>
      <c r="AXN65" s="5"/>
      <c r="AXO65" s="5"/>
      <c r="AXP65" s="5"/>
      <c r="AXQ65" s="5"/>
      <c r="AXR65" s="5"/>
      <c r="AXS65" s="5"/>
      <c r="AXT65" s="5"/>
      <c r="AXU65" s="5"/>
      <c r="AXV65" s="5"/>
      <c r="AXW65" s="5"/>
      <c r="AXX65" s="5"/>
      <c r="AXY65" s="5"/>
      <c r="AXZ65" s="5"/>
      <c r="AYA65" s="5"/>
      <c r="AYB65" s="5"/>
      <c r="AYC65" s="5"/>
      <c r="AYD65" s="5"/>
      <c r="AYE65" s="5"/>
      <c r="AYF65" s="5"/>
      <c r="AYG65" s="5"/>
      <c r="AYH65" s="5"/>
      <c r="AYI65" s="5"/>
      <c r="AYJ65" s="5"/>
      <c r="AYK65" s="5"/>
      <c r="AYL65" s="5"/>
      <c r="AYM65" s="5"/>
      <c r="AYN65" s="5"/>
      <c r="AYO65" s="5"/>
      <c r="AYP65" s="5"/>
      <c r="AYQ65" s="5"/>
      <c r="AYR65" s="5"/>
      <c r="AYS65" s="5"/>
      <c r="AYT65" s="5"/>
      <c r="AYU65" s="5"/>
      <c r="AYV65" s="5"/>
      <c r="AYW65" s="5"/>
      <c r="AYX65" s="5"/>
      <c r="AYY65" s="5"/>
      <c r="AYZ65" s="5"/>
      <c r="AZA65" s="5"/>
      <c r="AZB65" s="5"/>
      <c r="AZC65" s="5"/>
      <c r="AZD65" s="5"/>
      <c r="AZE65" s="5"/>
      <c r="AZF65" s="5"/>
      <c r="AZG65" s="5"/>
      <c r="AZH65" s="5"/>
      <c r="AZI65" s="5"/>
      <c r="AZJ65" s="5"/>
      <c r="AZK65" s="5"/>
      <c r="AZL65" s="5"/>
      <c r="AZM65" s="5"/>
      <c r="AZN65" s="5"/>
      <c r="AZO65" s="5"/>
      <c r="AZP65" s="5"/>
      <c r="AZQ65" s="5"/>
      <c r="AZR65" s="5"/>
      <c r="AZS65" s="5"/>
      <c r="AZT65" s="5"/>
      <c r="AZU65" s="5"/>
      <c r="AZV65" s="5"/>
      <c r="AZW65" s="5"/>
      <c r="AZX65" s="5"/>
      <c r="AZY65" s="5"/>
      <c r="AZZ65" s="5"/>
      <c r="BAA65" s="5"/>
      <c r="BAB65" s="5"/>
      <c r="BAC65" s="5"/>
      <c r="BAD65" s="5"/>
      <c r="BAE65" s="5"/>
      <c r="BAF65" s="5"/>
      <c r="BAG65" s="5"/>
      <c r="BAH65" s="5"/>
      <c r="BAI65" s="5"/>
      <c r="BAJ65" s="5"/>
      <c r="BAK65" s="5"/>
      <c r="BAL65" s="5"/>
      <c r="BAM65" s="5"/>
      <c r="BAN65" s="5"/>
      <c r="BAO65" s="5"/>
      <c r="BAP65" s="5"/>
      <c r="BAQ65" s="5"/>
      <c r="BAR65" s="5"/>
      <c r="BAS65" s="5"/>
      <c r="BAT65" s="5"/>
      <c r="BAU65" s="5"/>
      <c r="BAV65" s="5"/>
      <c r="BAW65" s="5"/>
      <c r="BAX65" s="5"/>
      <c r="BAY65" s="5"/>
      <c r="BAZ65" s="5"/>
      <c r="BBA65" s="5"/>
      <c r="BBB65" s="5"/>
      <c r="BBC65" s="5"/>
      <c r="BBD65" s="5"/>
      <c r="BBE65" s="5"/>
      <c r="BBF65" s="5"/>
      <c r="BBG65" s="5"/>
      <c r="BBH65" s="5"/>
      <c r="BBI65" s="5"/>
      <c r="BBJ65" s="5"/>
      <c r="BBK65" s="5"/>
      <c r="BBL65" s="5"/>
      <c r="BBM65" s="5"/>
      <c r="BBN65" s="5"/>
      <c r="BBO65" s="5"/>
      <c r="BBP65" s="5"/>
      <c r="BBQ65" s="5"/>
      <c r="BBR65" s="5"/>
      <c r="BBS65" s="5"/>
      <c r="BBT65" s="5"/>
      <c r="BBU65" s="5"/>
      <c r="BBV65" s="5"/>
      <c r="BBW65" s="5"/>
      <c r="BBX65" s="5"/>
      <c r="BBY65" s="5"/>
      <c r="BBZ65" s="5"/>
      <c r="BCA65" s="5"/>
      <c r="BCB65" s="5"/>
      <c r="BCC65" s="5"/>
      <c r="BCD65" s="5"/>
      <c r="BCE65" s="5"/>
      <c r="BCF65" s="5"/>
      <c r="BCG65" s="5"/>
      <c r="BCH65" s="5"/>
      <c r="BCI65" s="5"/>
      <c r="BCJ65" s="5"/>
      <c r="BCK65" s="5"/>
      <c r="BCL65" s="5"/>
      <c r="BCM65" s="5"/>
      <c r="BCN65" s="5"/>
      <c r="BCO65" s="5"/>
      <c r="BCP65" s="5"/>
      <c r="BCQ65" s="5"/>
      <c r="BCR65" s="5"/>
      <c r="BCS65" s="5"/>
      <c r="BCT65" s="5"/>
      <c r="BCU65" s="5"/>
      <c r="BCV65" s="5"/>
      <c r="BCW65" s="5"/>
      <c r="BCX65" s="5"/>
      <c r="BCY65" s="5"/>
      <c r="BCZ65" s="5"/>
      <c r="BDA65" s="5"/>
      <c r="BDB65" s="5"/>
      <c r="BDC65" s="5"/>
      <c r="BDD65" s="5"/>
      <c r="BDE65" s="5"/>
      <c r="BDF65" s="5"/>
      <c r="BDG65" s="5"/>
      <c r="BDH65" s="5"/>
      <c r="BDI65" s="5"/>
      <c r="BDJ65" s="5"/>
      <c r="BDK65" s="5"/>
      <c r="BDL65" s="5"/>
      <c r="BDM65" s="5"/>
      <c r="BDN65" s="5"/>
      <c r="BDO65" s="5"/>
      <c r="BDP65" s="5"/>
      <c r="BDQ65" s="5"/>
      <c r="BDR65" s="5"/>
      <c r="BDS65" s="5"/>
      <c r="BDT65" s="5"/>
      <c r="BDU65" s="5"/>
      <c r="BDV65" s="5"/>
      <c r="BDW65" s="5"/>
      <c r="BDX65" s="5"/>
      <c r="BDY65" s="5"/>
      <c r="BDZ65" s="5"/>
      <c r="BEA65" s="5"/>
      <c r="BEB65" s="5"/>
      <c r="BEC65" s="5"/>
      <c r="BED65" s="5"/>
      <c r="BEE65" s="5"/>
      <c r="BEF65" s="5"/>
      <c r="BEG65" s="5"/>
      <c r="BEH65" s="5"/>
      <c r="BEI65" s="5"/>
      <c r="BEJ65" s="5"/>
      <c r="BEK65" s="5"/>
      <c r="BEL65" s="5"/>
      <c r="BEM65" s="5"/>
      <c r="BEN65" s="5"/>
      <c r="BEO65" s="5"/>
      <c r="BEP65" s="5"/>
      <c r="BEQ65" s="5"/>
      <c r="BER65" s="5"/>
      <c r="BES65" s="5"/>
      <c r="BET65" s="5"/>
      <c r="BEU65" s="5"/>
      <c r="BEV65" s="5"/>
      <c r="BEW65" s="5"/>
      <c r="BEX65" s="5"/>
      <c r="BEY65" s="5"/>
      <c r="BEZ65" s="5"/>
      <c r="BFA65" s="5"/>
      <c r="BFB65" s="5"/>
      <c r="BFC65" s="5"/>
      <c r="BFD65" s="5"/>
      <c r="BFE65" s="5"/>
      <c r="BFF65" s="5"/>
      <c r="BFG65" s="5"/>
      <c r="BFH65" s="5"/>
      <c r="BFI65" s="5"/>
      <c r="BFJ65" s="5"/>
      <c r="BFK65" s="5"/>
      <c r="BFL65" s="5"/>
      <c r="BFM65" s="5"/>
      <c r="BFN65" s="5"/>
      <c r="BFO65" s="5"/>
      <c r="BFP65" s="5"/>
      <c r="BFQ65" s="5"/>
      <c r="BFR65" s="5"/>
      <c r="BFS65" s="5"/>
      <c r="BFT65" s="5"/>
      <c r="BFU65" s="5"/>
      <c r="BFV65" s="5"/>
      <c r="BFW65" s="5"/>
      <c r="BFX65" s="5"/>
      <c r="BFY65" s="5"/>
      <c r="BFZ65" s="5"/>
      <c r="BGA65" s="5"/>
      <c r="BGB65" s="5"/>
      <c r="BGC65" s="5"/>
      <c r="BGD65" s="5"/>
      <c r="BGE65" s="5"/>
      <c r="BGF65" s="5"/>
      <c r="BGG65" s="5"/>
      <c r="BGH65" s="5"/>
      <c r="BGI65" s="5"/>
      <c r="BGJ65" s="5"/>
      <c r="BGK65" s="5"/>
      <c r="BGL65" s="5"/>
      <c r="BGM65" s="5"/>
      <c r="BGN65" s="5"/>
      <c r="BGO65" s="5"/>
      <c r="BGP65" s="5"/>
      <c r="BGQ65" s="5"/>
      <c r="BGR65" s="5"/>
      <c r="BGS65" s="5"/>
      <c r="BGT65" s="5"/>
      <c r="BGU65" s="5"/>
      <c r="BGV65" s="5"/>
      <c r="BGW65" s="5"/>
      <c r="BGX65" s="5"/>
      <c r="BGY65" s="5"/>
      <c r="BGZ65" s="5"/>
      <c r="BHA65" s="5"/>
      <c r="BHB65" s="5"/>
      <c r="BHC65" s="5"/>
      <c r="BHD65" s="5"/>
      <c r="BHE65" s="5"/>
      <c r="BHF65" s="5"/>
      <c r="BHG65" s="5"/>
      <c r="BHH65" s="5"/>
      <c r="BHI65" s="5"/>
      <c r="BHJ65" s="5"/>
      <c r="BHK65" s="5"/>
      <c r="BHL65" s="5"/>
      <c r="BHM65" s="5"/>
      <c r="BHN65" s="5"/>
      <c r="BHO65" s="5"/>
      <c r="BHP65" s="5"/>
      <c r="BHQ65" s="5"/>
      <c r="BHR65" s="5"/>
      <c r="BHS65" s="5"/>
      <c r="BHT65" s="5"/>
      <c r="BHU65" s="5"/>
      <c r="BHV65" s="5"/>
      <c r="BHW65" s="5"/>
      <c r="BHX65" s="5"/>
      <c r="BHY65" s="5"/>
      <c r="BHZ65" s="5"/>
      <c r="BIA65" s="5"/>
      <c r="BIB65" s="5"/>
      <c r="BIC65" s="5"/>
      <c r="BID65" s="5"/>
      <c r="BIE65" s="5"/>
      <c r="BIF65" s="5"/>
      <c r="BIG65" s="5"/>
      <c r="BIH65" s="5"/>
      <c r="BII65" s="5"/>
      <c r="BIJ65" s="5"/>
      <c r="BIK65" s="5"/>
      <c r="BIL65" s="5"/>
      <c r="BIM65" s="5"/>
      <c r="BIN65" s="5"/>
      <c r="BIO65" s="5"/>
      <c r="BIP65" s="5"/>
      <c r="BIQ65" s="5"/>
      <c r="BIR65" s="5"/>
      <c r="BIS65" s="5"/>
      <c r="BIT65" s="5"/>
      <c r="BIU65" s="5"/>
      <c r="BIV65" s="5"/>
      <c r="BIW65" s="5"/>
      <c r="BIX65" s="5"/>
      <c r="BIY65" s="5"/>
      <c r="BIZ65" s="5"/>
      <c r="BJA65" s="5"/>
      <c r="BJB65" s="5"/>
      <c r="BJC65" s="5"/>
      <c r="BJD65" s="5"/>
      <c r="BJE65" s="5"/>
      <c r="BJF65" s="5"/>
      <c r="BJG65" s="5"/>
      <c r="BJH65" s="5"/>
      <c r="BJI65" s="5"/>
      <c r="BJJ65" s="5"/>
      <c r="BJK65" s="5"/>
      <c r="BJL65" s="5"/>
      <c r="BJM65" s="5"/>
      <c r="BJN65" s="5"/>
      <c r="BJO65" s="5"/>
      <c r="BJP65" s="5"/>
      <c r="BJQ65" s="5"/>
      <c r="BJR65" s="5"/>
      <c r="BJS65" s="5"/>
      <c r="BJT65" s="5"/>
      <c r="BJU65" s="5"/>
      <c r="BJV65" s="5"/>
      <c r="BJW65" s="5"/>
      <c r="BJX65" s="5"/>
      <c r="BJY65" s="5"/>
      <c r="BJZ65" s="5"/>
      <c r="BKA65" s="5"/>
      <c r="BKB65" s="5"/>
      <c r="BKC65" s="5"/>
      <c r="BKD65" s="5"/>
      <c r="BKE65" s="5"/>
      <c r="BKF65" s="5"/>
      <c r="BKG65" s="5"/>
      <c r="BKH65" s="5"/>
      <c r="BKI65" s="5"/>
      <c r="BKJ65" s="5"/>
      <c r="BKK65" s="5"/>
      <c r="BKL65" s="5"/>
      <c r="BKM65" s="5"/>
      <c r="BKN65" s="5"/>
      <c r="BKO65" s="5"/>
      <c r="BKP65" s="5"/>
      <c r="BKQ65" s="5"/>
      <c r="BKR65" s="5"/>
      <c r="BKS65" s="5"/>
      <c r="BKT65" s="5"/>
      <c r="BKU65" s="5"/>
      <c r="BKV65" s="5"/>
      <c r="BKW65" s="5"/>
      <c r="BKX65" s="5"/>
      <c r="BKY65" s="5"/>
      <c r="BKZ65" s="5"/>
      <c r="BLA65" s="5"/>
      <c r="BLB65" s="5"/>
      <c r="BLC65" s="5"/>
      <c r="BLD65" s="5"/>
      <c r="BLE65" s="5"/>
      <c r="BLF65" s="5"/>
      <c r="BLG65" s="5"/>
      <c r="BLH65" s="5"/>
      <c r="BLI65" s="5"/>
      <c r="BLJ65" s="5"/>
      <c r="BLK65" s="5"/>
      <c r="BLL65" s="5"/>
      <c r="BLM65" s="5"/>
      <c r="BLN65" s="5"/>
      <c r="BLO65" s="5"/>
      <c r="BLP65" s="5"/>
      <c r="BLQ65" s="5"/>
      <c r="BLR65" s="5"/>
      <c r="BLS65" s="5"/>
      <c r="BLT65" s="5"/>
      <c r="BLU65" s="5"/>
      <c r="BLV65" s="5"/>
      <c r="BLW65" s="5"/>
      <c r="BLX65" s="5"/>
      <c r="BLY65" s="5"/>
      <c r="BLZ65" s="5"/>
      <c r="BMA65" s="5"/>
      <c r="BMB65" s="5"/>
      <c r="BMC65" s="5"/>
      <c r="BMD65" s="5"/>
      <c r="BME65" s="5"/>
      <c r="BMF65" s="5"/>
      <c r="BMG65" s="5"/>
      <c r="BMH65" s="5"/>
      <c r="BMI65" s="5"/>
      <c r="BMJ65" s="5"/>
      <c r="BMK65" s="5"/>
      <c r="BML65" s="5"/>
      <c r="BMM65" s="5"/>
      <c r="BMN65" s="5"/>
      <c r="BMO65" s="5"/>
      <c r="BMP65" s="5"/>
      <c r="BMQ65" s="5"/>
      <c r="BMR65" s="5"/>
      <c r="BMS65" s="5"/>
      <c r="BMT65" s="5"/>
      <c r="BMU65" s="5"/>
      <c r="BMV65" s="5"/>
      <c r="BMW65" s="5"/>
      <c r="BMX65" s="5"/>
      <c r="BMY65" s="5"/>
      <c r="BMZ65" s="5"/>
      <c r="BNA65" s="5"/>
      <c r="BNB65" s="5"/>
      <c r="BNC65" s="5"/>
      <c r="BND65" s="5"/>
      <c r="BNE65" s="5"/>
      <c r="BNF65" s="5"/>
      <c r="BNG65" s="5"/>
      <c r="BNH65" s="5"/>
      <c r="BNI65" s="5"/>
      <c r="BNJ65" s="5"/>
      <c r="BNK65" s="5"/>
      <c r="BNL65" s="5"/>
      <c r="BNM65" s="5"/>
      <c r="BNN65" s="5"/>
      <c r="BNO65" s="5"/>
      <c r="BNP65" s="5"/>
      <c r="BNQ65" s="5"/>
      <c r="BNR65" s="5"/>
      <c r="BNS65" s="5"/>
      <c r="BNT65" s="5"/>
      <c r="BNU65" s="5"/>
      <c r="BNV65" s="5"/>
      <c r="BNW65" s="5"/>
      <c r="BNX65" s="5"/>
      <c r="BNY65" s="5"/>
      <c r="BNZ65" s="5"/>
      <c r="BOA65" s="5"/>
      <c r="BOB65" s="5"/>
      <c r="BOC65" s="5"/>
      <c r="BOD65" s="5"/>
      <c r="BOE65" s="5"/>
      <c r="BOF65" s="5"/>
      <c r="BOG65" s="5"/>
      <c r="BOH65" s="5"/>
      <c r="BOI65" s="5"/>
      <c r="BOJ65" s="5"/>
      <c r="BOK65" s="5"/>
      <c r="BOL65" s="5"/>
      <c r="BOM65" s="5"/>
      <c r="BON65" s="5"/>
      <c r="BOO65" s="5"/>
      <c r="BOP65" s="5"/>
      <c r="BOQ65" s="5"/>
      <c r="BOR65" s="5"/>
      <c r="BOS65" s="5"/>
      <c r="BOT65" s="5"/>
      <c r="BOU65" s="5"/>
      <c r="BOV65" s="5"/>
      <c r="BOW65" s="5"/>
      <c r="BOX65" s="5"/>
      <c r="BOY65" s="5"/>
      <c r="BOZ65" s="5"/>
      <c r="BPA65" s="5"/>
      <c r="BPB65" s="5"/>
      <c r="BPC65" s="5"/>
      <c r="BPD65" s="5"/>
      <c r="BPE65" s="5"/>
      <c r="BPF65" s="5"/>
      <c r="BPG65" s="5"/>
      <c r="BPH65" s="5"/>
      <c r="BPI65" s="5"/>
      <c r="BPJ65" s="5"/>
      <c r="BPK65" s="5"/>
      <c r="BPL65" s="5"/>
      <c r="BPM65" s="5"/>
      <c r="BPN65" s="5"/>
      <c r="BPO65" s="5"/>
      <c r="BPP65" s="5"/>
      <c r="BPQ65" s="5"/>
      <c r="BPR65" s="5"/>
      <c r="BPS65" s="5"/>
      <c r="BPT65" s="5"/>
      <c r="BPU65" s="5"/>
      <c r="BPV65" s="5"/>
      <c r="BPW65" s="5"/>
      <c r="BPX65" s="5"/>
      <c r="BPY65" s="5"/>
      <c r="BPZ65" s="5"/>
      <c r="BQA65" s="5"/>
      <c r="BQB65" s="5"/>
      <c r="BQC65" s="5"/>
      <c r="BQD65" s="5"/>
      <c r="BQE65" s="5"/>
      <c r="BQF65" s="5"/>
      <c r="BQG65" s="5"/>
      <c r="BQH65" s="5"/>
      <c r="BQI65" s="5"/>
      <c r="BQJ65" s="5"/>
      <c r="BQK65" s="5"/>
      <c r="BQL65" s="5"/>
      <c r="BQM65" s="5"/>
      <c r="BQN65" s="5"/>
      <c r="BQO65" s="5"/>
      <c r="BQP65" s="5"/>
      <c r="BQQ65" s="5"/>
      <c r="BQR65" s="5"/>
      <c r="BQS65" s="5"/>
      <c r="BQT65" s="5"/>
      <c r="BQU65" s="5"/>
      <c r="BQV65" s="5"/>
      <c r="BQW65" s="5"/>
      <c r="BQX65" s="5"/>
      <c r="BQY65" s="5"/>
      <c r="BQZ65" s="5"/>
      <c r="BRA65" s="5"/>
      <c r="BRB65" s="5"/>
      <c r="BRC65" s="5"/>
      <c r="BRD65" s="5"/>
      <c r="BRE65" s="5"/>
      <c r="BRF65" s="5"/>
      <c r="BRG65" s="5"/>
      <c r="BRH65" s="5"/>
      <c r="BRI65" s="5"/>
      <c r="BRJ65" s="5"/>
      <c r="BRK65" s="5"/>
      <c r="BRL65" s="5"/>
      <c r="BRM65" s="5"/>
      <c r="BRN65" s="5"/>
      <c r="BRO65" s="5"/>
      <c r="BRP65" s="5"/>
      <c r="BRQ65" s="5"/>
      <c r="BRR65" s="5"/>
      <c r="BRS65" s="5"/>
      <c r="BRT65" s="5"/>
      <c r="BRU65" s="5"/>
      <c r="BRV65" s="5"/>
      <c r="BRW65" s="5"/>
      <c r="BRX65" s="5"/>
      <c r="BRY65" s="5"/>
      <c r="BRZ65" s="5"/>
      <c r="BSA65" s="5"/>
      <c r="BSB65" s="5"/>
      <c r="BSC65" s="5"/>
      <c r="BSD65" s="5"/>
      <c r="BSE65" s="5"/>
      <c r="BSF65" s="5"/>
      <c r="BSG65" s="5"/>
      <c r="BSH65" s="5"/>
      <c r="BSI65" s="5"/>
      <c r="BSJ65" s="5"/>
      <c r="BSK65" s="5"/>
      <c r="BSL65" s="5"/>
      <c r="BSM65" s="5"/>
      <c r="BSN65" s="5"/>
      <c r="BSO65" s="5"/>
      <c r="BSP65" s="5"/>
      <c r="BSQ65" s="5"/>
      <c r="BSR65" s="5"/>
      <c r="BSS65" s="5"/>
      <c r="BST65" s="5"/>
      <c r="BSU65" s="5"/>
      <c r="BSV65" s="5"/>
      <c r="BSW65" s="5"/>
      <c r="BSX65" s="5"/>
      <c r="BSY65" s="5"/>
      <c r="BSZ65" s="5"/>
      <c r="BTA65" s="5"/>
      <c r="BTB65" s="5"/>
      <c r="BTC65" s="5"/>
      <c r="BTD65" s="5"/>
      <c r="BTE65" s="5"/>
      <c r="BTF65" s="5"/>
      <c r="BTG65" s="5"/>
      <c r="BTH65" s="5"/>
      <c r="BTI65" s="5"/>
      <c r="BTJ65" s="5"/>
      <c r="BTK65" s="5"/>
      <c r="BTL65" s="5"/>
      <c r="BTM65" s="5"/>
      <c r="BTN65" s="5"/>
      <c r="BTO65" s="5"/>
      <c r="BTP65" s="5"/>
      <c r="BTQ65" s="5"/>
      <c r="BTR65" s="5"/>
      <c r="BTS65" s="5"/>
      <c r="BTT65" s="5"/>
      <c r="BTU65" s="5"/>
      <c r="BTV65" s="5"/>
      <c r="BTW65" s="5"/>
      <c r="BTX65" s="5"/>
      <c r="BTY65" s="5"/>
      <c r="BTZ65" s="5"/>
      <c r="BUA65" s="5"/>
      <c r="BUB65" s="5"/>
      <c r="BUC65" s="5"/>
      <c r="BUD65" s="5"/>
      <c r="BUE65" s="5"/>
      <c r="BUF65" s="5"/>
      <c r="BUG65" s="5"/>
      <c r="BUH65" s="5"/>
      <c r="BUI65" s="5"/>
      <c r="BUJ65" s="5"/>
      <c r="BUK65" s="5"/>
      <c r="BUL65" s="5"/>
      <c r="BUM65" s="5"/>
      <c r="BUN65" s="5"/>
      <c r="BUO65" s="5"/>
      <c r="BUP65" s="5"/>
      <c r="BUQ65" s="5"/>
      <c r="BUR65" s="5"/>
      <c r="BUS65" s="5"/>
      <c r="BUT65" s="5"/>
      <c r="BUU65" s="5"/>
      <c r="BUV65" s="5"/>
      <c r="BUW65" s="5"/>
      <c r="BUX65" s="5"/>
      <c r="BUY65" s="5"/>
      <c r="BUZ65" s="5"/>
      <c r="BVA65" s="5"/>
      <c r="BVB65" s="5"/>
      <c r="BVC65" s="5"/>
      <c r="BVD65" s="5"/>
      <c r="BVE65" s="5"/>
      <c r="BVF65" s="5"/>
      <c r="BVG65" s="5"/>
      <c r="BVH65" s="5"/>
      <c r="BVI65" s="5"/>
      <c r="BVJ65" s="5"/>
      <c r="BVK65" s="5"/>
      <c r="BVL65" s="5"/>
      <c r="BVM65" s="5"/>
      <c r="BVN65" s="5"/>
      <c r="BVO65" s="5"/>
      <c r="BVP65" s="5"/>
      <c r="BVQ65" s="5"/>
      <c r="BVR65" s="5"/>
      <c r="BVS65" s="5"/>
      <c r="BVT65" s="5"/>
      <c r="BVU65" s="5"/>
      <c r="BVV65" s="5"/>
      <c r="BVW65" s="5"/>
      <c r="BVX65" s="5"/>
      <c r="BVY65" s="5"/>
      <c r="BVZ65" s="5"/>
      <c r="BWA65" s="5"/>
      <c r="BWB65" s="5"/>
      <c r="BWC65" s="5"/>
      <c r="BWD65" s="5"/>
      <c r="BWE65" s="5"/>
      <c r="BWF65" s="5"/>
      <c r="BWG65" s="5"/>
      <c r="BWH65" s="5"/>
      <c r="BWI65" s="5"/>
      <c r="BWJ65" s="5"/>
      <c r="BWK65" s="5"/>
      <c r="BWL65" s="5"/>
      <c r="BWM65" s="5"/>
      <c r="BWN65" s="5"/>
      <c r="BWO65" s="5"/>
      <c r="BWP65" s="5"/>
      <c r="BWQ65" s="5"/>
      <c r="BWR65" s="5"/>
      <c r="BWS65" s="5"/>
      <c r="BWT65" s="5"/>
      <c r="BWU65" s="5"/>
      <c r="BWV65" s="5"/>
      <c r="BWW65" s="5"/>
      <c r="BWX65" s="5"/>
      <c r="BWY65" s="5"/>
      <c r="BWZ65" s="5"/>
      <c r="BXA65" s="5"/>
      <c r="BXB65" s="5"/>
      <c r="BXC65" s="5"/>
      <c r="BXD65" s="5"/>
      <c r="BXE65" s="5"/>
      <c r="BXF65" s="5"/>
      <c r="BXG65" s="5"/>
      <c r="BXH65" s="5"/>
      <c r="BXI65" s="5"/>
      <c r="BXJ65" s="5"/>
      <c r="BXK65" s="5"/>
      <c r="BXL65" s="5"/>
      <c r="BXM65" s="5"/>
      <c r="BXN65" s="5"/>
      <c r="BXO65" s="5"/>
      <c r="BXP65" s="5"/>
      <c r="BXQ65" s="5"/>
      <c r="BXR65" s="5"/>
      <c r="BXS65" s="5"/>
      <c r="BXT65" s="5"/>
      <c r="BXU65" s="5"/>
      <c r="BXV65" s="5"/>
      <c r="BXW65" s="5"/>
      <c r="BXX65" s="5"/>
      <c r="BXY65" s="5"/>
      <c r="BXZ65" s="5"/>
      <c r="BYA65" s="5"/>
      <c r="BYB65" s="5"/>
      <c r="BYC65" s="5"/>
      <c r="BYD65" s="5"/>
      <c r="BYE65" s="5"/>
      <c r="BYF65" s="5"/>
      <c r="BYG65" s="5"/>
      <c r="BYH65" s="5"/>
      <c r="BYI65" s="5"/>
      <c r="BYJ65" s="5"/>
      <c r="BYK65" s="5"/>
      <c r="BYL65" s="5"/>
      <c r="BYM65" s="5"/>
      <c r="BYN65" s="5"/>
      <c r="BYO65" s="5"/>
      <c r="BYP65" s="5"/>
      <c r="BYQ65" s="5"/>
      <c r="BYR65" s="5"/>
      <c r="BYS65" s="5"/>
      <c r="BYT65" s="5"/>
      <c r="BYU65" s="5"/>
      <c r="BYV65" s="5"/>
      <c r="BYW65" s="5"/>
      <c r="BYX65" s="5"/>
      <c r="BYY65" s="5"/>
      <c r="BYZ65" s="5"/>
      <c r="BZA65" s="5"/>
      <c r="BZB65" s="5"/>
      <c r="BZC65" s="5"/>
      <c r="BZD65" s="5"/>
      <c r="BZE65" s="5"/>
      <c r="BZF65" s="5"/>
      <c r="BZG65" s="5"/>
      <c r="BZH65" s="5"/>
      <c r="BZI65" s="5"/>
      <c r="BZJ65" s="5"/>
      <c r="BZK65" s="5"/>
      <c r="BZL65" s="5"/>
      <c r="BZM65" s="5"/>
      <c r="BZN65" s="5"/>
      <c r="BZO65" s="5"/>
      <c r="BZP65" s="5"/>
      <c r="BZQ65" s="5"/>
      <c r="BZR65" s="5"/>
      <c r="BZS65" s="5"/>
      <c r="BZT65" s="5"/>
      <c r="BZU65" s="5"/>
      <c r="BZV65" s="5"/>
      <c r="BZW65" s="5"/>
      <c r="BZX65" s="5"/>
      <c r="BZY65" s="5"/>
      <c r="BZZ65" s="5"/>
      <c r="CAA65" s="5"/>
      <c r="CAB65" s="5"/>
      <c r="CAC65" s="5"/>
      <c r="CAD65" s="5"/>
      <c r="CAE65" s="5"/>
      <c r="CAF65" s="5"/>
      <c r="CAG65" s="5"/>
      <c r="CAH65" s="5"/>
      <c r="CAI65" s="5"/>
      <c r="CAJ65" s="5"/>
      <c r="CAK65" s="5"/>
      <c r="CAL65" s="5"/>
      <c r="CAM65" s="5"/>
      <c r="CAN65" s="5"/>
      <c r="CAO65" s="5"/>
      <c r="CAP65" s="5"/>
      <c r="CAQ65" s="5"/>
      <c r="CAR65" s="5"/>
      <c r="CAS65" s="5"/>
      <c r="CAT65" s="5"/>
      <c r="CAU65" s="5"/>
      <c r="CAV65" s="5"/>
      <c r="CAW65" s="5"/>
      <c r="CAX65" s="5"/>
      <c r="CAY65" s="5"/>
      <c r="CAZ65" s="5"/>
      <c r="CBA65" s="5"/>
      <c r="CBB65" s="5"/>
      <c r="CBC65" s="5"/>
      <c r="CBD65" s="5"/>
      <c r="CBE65" s="5"/>
      <c r="CBF65" s="5"/>
      <c r="CBG65" s="5"/>
      <c r="CBH65" s="5"/>
      <c r="CBI65" s="5"/>
      <c r="CBJ65" s="5"/>
      <c r="CBK65" s="5"/>
      <c r="CBL65" s="5"/>
      <c r="CBM65" s="5"/>
      <c r="CBN65" s="5"/>
      <c r="CBO65" s="5"/>
      <c r="CBP65" s="5"/>
      <c r="CBQ65" s="5"/>
      <c r="CBR65" s="5"/>
      <c r="CBS65" s="5"/>
      <c r="CBT65" s="5"/>
      <c r="CBU65" s="5"/>
      <c r="CBV65" s="5"/>
      <c r="CBW65" s="5"/>
      <c r="CBX65" s="5"/>
      <c r="CBY65" s="5"/>
      <c r="CBZ65" s="5"/>
      <c r="CCA65" s="5"/>
      <c r="CCB65" s="5"/>
      <c r="CCC65" s="5"/>
      <c r="CCD65" s="5"/>
      <c r="CCE65" s="5"/>
      <c r="CCF65" s="5"/>
      <c r="CCG65" s="5"/>
      <c r="CCH65" s="5"/>
      <c r="CCI65" s="5"/>
      <c r="CCJ65" s="5"/>
      <c r="CCK65" s="5"/>
      <c r="CCL65" s="5"/>
      <c r="CCM65" s="5"/>
      <c r="CCN65" s="5"/>
      <c r="CCO65" s="5"/>
      <c r="CCP65" s="5"/>
      <c r="CCQ65" s="5"/>
      <c r="CCR65" s="5"/>
      <c r="CCS65" s="5"/>
      <c r="CCT65" s="5"/>
      <c r="CCU65" s="5"/>
      <c r="CCV65" s="5"/>
      <c r="CCW65" s="5"/>
      <c r="CCX65" s="5"/>
      <c r="CCY65" s="5"/>
      <c r="CCZ65" s="5"/>
      <c r="CDA65" s="5"/>
      <c r="CDB65" s="5"/>
      <c r="CDC65" s="5"/>
      <c r="CDD65" s="5"/>
      <c r="CDE65" s="5"/>
      <c r="CDF65" s="5"/>
      <c r="CDG65" s="5"/>
      <c r="CDH65" s="5"/>
      <c r="CDI65" s="5"/>
      <c r="CDJ65" s="5"/>
      <c r="CDK65" s="5"/>
      <c r="CDL65" s="5"/>
      <c r="CDM65" s="5"/>
      <c r="CDN65" s="5"/>
      <c r="CDO65" s="5"/>
      <c r="CDP65" s="5"/>
      <c r="CDQ65" s="5"/>
      <c r="CDR65" s="5"/>
      <c r="CDS65" s="5"/>
      <c r="CDT65" s="5"/>
      <c r="CDU65" s="5"/>
      <c r="CDV65" s="5"/>
      <c r="CDW65" s="5"/>
      <c r="CDX65" s="5"/>
      <c r="CDY65" s="5"/>
      <c r="CDZ65" s="5"/>
      <c r="CEA65" s="5"/>
      <c r="CEB65" s="5"/>
      <c r="CEC65" s="5"/>
      <c r="CED65" s="5"/>
      <c r="CEE65" s="5"/>
      <c r="CEF65" s="5"/>
      <c r="CEG65" s="5"/>
      <c r="CEH65" s="5"/>
      <c r="CEI65" s="5"/>
      <c r="CEJ65" s="5"/>
      <c r="CEK65" s="5"/>
      <c r="CEL65" s="5"/>
      <c r="CEM65" s="5"/>
      <c r="CEN65" s="5"/>
      <c r="CEO65" s="5"/>
      <c r="CEP65" s="5"/>
      <c r="CEQ65" s="5"/>
      <c r="CER65" s="5"/>
      <c r="CES65" s="5"/>
      <c r="CET65" s="5"/>
      <c r="CEU65" s="5"/>
      <c r="CEV65" s="5"/>
      <c r="CEW65" s="5"/>
      <c r="CEX65" s="5"/>
      <c r="CEY65" s="5"/>
      <c r="CEZ65" s="5"/>
      <c r="CFA65" s="5"/>
      <c r="CFB65" s="5"/>
      <c r="CFC65" s="5"/>
      <c r="CFD65" s="5"/>
      <c r="CFE65" s="5"/>
      <c r="CFF65" s="5"/>
      <c r="CFG65" s="5"/>
      <c r="CFH65" s="5"/>
      <c r="CFI65" s="5"/>
      <c r="CFJ65" s="5"/>
      <c r="CFK65" s="5"/>
      <c r="CFL65" s="5"/>
      <c r="CFM65" s="5"/>
      <c r="CFN65" s="5"/>
      <c r="CFO65" s="5"/>
      <c r="CFP65" s="5"/>
      <c r="CFQ65" s="5"/>
      <c r="CFR65" s="5"/>
      <c r="CFS65" s="5"/>
      <c r="CFT65" s="5"/>
      <c r="CFU65" s="5"/>
      <c r="CFV65" s="5"/>
      <c r="CFW65" s="5"/>
      <c r="CFX65" s="5"/>
      <c r="CFY65" s="5"/>
      <c r="CFZ65" s="5"/>
      <c r="CGA65" s="5"/>
      <c r="CGB65" s="5"/>
      <c r="CGC65" s="5"/>
      <c r="CGD65" s="5"/>
      <c r="CGE65" s="5"/>
      <c r="CGF65" s="5"/>
      <c r="CGG65" s="5"/>
      <c r="CGH65" s="5"/>
      <c r="CGI65" s="5"/>
      <c r="CGJ65" s="5"/>
      <c r="CGK65" s="5"/>
      <c r="CGL65" s="5"/>
      <c r="CGM65" s="5"/>
      <c r="CGN65" s="5"/>
      <c r="CGO65" s="5"/>
      <c r="CGP65" s="5"/>
      <c r="CGQ65" s="5"/>
      <c r="CGR65" s="5"/>
      <c r="CGS65" s="5"/>
      <c r="CGT65" s="5"/>
      <c r="CGU65" s="5"/>
      <c r="CGV65" s="5"/>
      <c r="CGW65" s="5"/>
      <c r="CGX65" s="5"/>
      <c r="CGY65" s="5"/>
      <c r="CGZ65" s="5"/>
      <c r="CHA65" s="5"/>
      <c r="CHB65" s="5"/>
      <c r="CHC65" s="5"/>
      <c r="CHD65" s="5"/>
      <c r="CHE65" s="5"/>
      <c r="CHF65" s="5"/>
      <c r="CHG65" s="5"/>
      <c r="CHH65" s="5"/>
      <c r="CHI65" s="5"/>
      <c r="CHJ65" s="5"/>
      <c r="CHK65" s="5"/>
      <c r="CHL65" s="5"/>
      <c r="CHM65" s="5"/>
      <c r="CHN65" s="5"/>
      <c r="CHO65" s="5"/>
      <c r="CHP65" s="5"/>
      <c r="CHQ65" s="5"/>
      <c r="CHR65" s="5"/>
      <c r="CHS65" s="5"/>
      <c r="CHT65" s="5"/>
      <c r="CHU65" s="5"/>
      <c r="CHV65" s="5"/>
      <c r="CHW65" s="5"/>
      <c r="CHX65" s="5"/>
      <c r="CHY65" s="5"/>
      <c r="CHZ65" s="5"/>
      <c r="CIA65" s="5"/>
      <c r="CIB65" s="5"/>
      <c r="CIC65" s="5"/>
      <c r="CID65" s="5"/>
      <c r="CIE65" s="5"/>
      <c r="CIF65" s="5"/>
      <c r="CIG65" s="5"/>
      <c r="CIH65" s="5"/>
      <c r="CII65" s="5"/>
      <c r="CIJ65" s="5"/>
      <c r="CIK65" s="5"/>
      <c r="CIL65" s="5"/>
      <c r="CIM65" s="5"/>
      <c r="CIN65" s="5"/>
      <c r="CIO65" s="5"/>
      <c r="CIP65" s="5"/>
      <c r="CIQ65" s="5"/>
      <c r="CIR65" s="5"/>
      <c r="CIS65" s="5"/>
      <c r="CIT65" s="5"/>
      <c r="CIU65" s="5"/>
      <c r="CIV65" s="5"/>
      <c r="CIW65" s="5"/>
      <c r="CIX65" s="5"/>
      <c r="CIY65" s="5"/>
      <c r="CIZ65" s="5"/>
      <c r="CJA65" s="5"/>
      <c r="CJB65" s="5"/>
      <c r="CJC65" s="5"/>
      <c r="CJD65" s="5"/>
      <c r="CJE65" s="5"/>
      <c r="CJF65" s="5"/>
      <c r="CJG65" s="5"/>
      <c r="CJH65" s="5"/>
      <c r="CJI65" s="5"/>
      <c r="CJJ65" s="5"/>
      <c r="CJK65" s="5"/>
      <c r="CJL65" s="5"/>
      <c r="CJM65" s="5"/>
      <c r="CJN65" s="5"/>
      <c r="CJO65" s="5"/>
      <c r="CJP65" s="5"/>
      <c r="CJQ65" s="5"/>
      <c r="CJR65" s="5"/>
      <c r="CJS65" s="5"/>
      <c r="CJT65" s="5"/>
      <c r="CJU65" s="5"/>
      <c r="CJV65" s="5"/>
      <c r="CJW65" s="5"/>
      <c r="CJX65" s="5"/>
      <c r="CJY65" s="5"/>
      <c r="CJZ65" s="5"/>
      <c r="CKA65" s="5"/>
      <c r="CKB65" s="5"/>
      <c r="CKC65" s="5"/>
      <c r="CKD65" s="5"/>
      <c r="CKE65" s="5"/>
      <c r="CKF65" s="5"/>
      <c r="CKG65" s="5"/>
      <c r="CKH65" s="5"/>
      <c r="CKI65" s="5"/>
      <c r="CKJ65" s="5"/>
      <c r="CKK65" s="5"/>
      <c r="CKL65" s="5"/>
      <c r="CKM65" s="5"/>
      <c r="CKN65" s="5"/>
      <c r="CKO65" s="5"/>
      <c r="CKP65" s="5"/>
      <c r="CKQ65" s="5"/>
      <c r="CKR65" s="5"/>
      <c r="CKS65" s="5"/>
      <c r="CKT65" s="5"/>
      <c r="CKU65" s="5"/>
      <c r="CKV65" s="5"/>
      <c r="CKW65" s="5"/>
      <c r="CKX65" s="5"/>
      <c r="CKY65" s="5"/>
      <c r="CKZ65" s="5"/>
      <c r="CLA65" s="5"/>
      <c r="CLB65" s="5"/>
      <c r="CLC65" s="5"/>
      <c r="CLD65" s="5"/>
      <c r="CLE65" s="5"/>
      <c r="CLF65" s="5"/>
      <c r="CLG65" s="5"/>
      <c r="CLH65" s="5"/>
      <c r="CLI65" s="5"/>
      <c r="CLJ65" s="5"/>
      <c r="CLK65" s="5"/>
      <c r="CLL65" s="5"/>
      <c r="CLM65" s="5"/>
      <c r="CLN65" s="5"/>
      <c r="CLO65" s="5"/>
      <c r="CLP65" s="5"/>
      <c r="CLQ65" s="5"/>
      <c r="CLR65" s="5"/>
      <c r="CLS65" s="5"/>
      <c r="CLT65" s="5"/>
      <c r="CLU65" s="5"/>
      <c r="CLV65" s="5"/>
      <c r="CLW65" s="5"/>
      <c r="CLX65" s="5"/>
      <c r="CLY65" s="5"/>
      <c r="CLZ65" s="5"/>
      <c r="CMA65" s="5"/>
      <c r="CMB65" s="5"/>
      <c r="CMC65" s="5"/>
      <c r="CMD65" s="5"/>
      <c r="CME65" s="5"/>
      <c r="CMF65" s="5"/>
      <c r="CMG65" s="5"/>
      <c r="CMH65" s="5"/>
      <c r="CMI65" s="5"/>
      <c r="CMJ65" s="5"/>
      <c r="CMK65" s="5"/>
      <c r="CML65" s="5"/>
      <c r="CMM65" s="5"/>
      <c r="CMN65" s="5"/>
      <c r="CMO65" s="5"/>
      <c r="CMP65" s="5"/>
      <c r="CMQ65" s="5"/>
      <c r="CMR65" s="5"/>
      <c r="CMS65" s="5"/>
      <c r="CMT65" s="5"/>
      <c r="CMU65" s="5"/>
      <c r="CMV65" s="5"/>
      <c r="CMW65" s="5"/>
      <c r="CMX65" s="5"/>
      <c r="CMY65" s="5"/>
      <c r="CMZ65" s="5"/>
      <c r="CNA65" s="5"/>
      <c r="CNB65" s="5"/>
      <c r="CNC65" s="5"/>
      <c r="CND65" s="5"/>
      <c r="CNE65" s="5"/>
      <c r="CNF65" s="5"/>
      <c r="CNG65" s="5"/>
      <c r="CNH65" s="5"/>
      <c r="CNI65" s="5"/>
      <c r="CNJ65" s="5"/>
      <c r="CNK65" s="5"/>
      <c r="CNL65" s="5"/>
      <c r="CNM65" s="5"/>
      <c r="CNN65" s="5"/>
      <c r="CNO65" s="5"/>
      <c r="CNP65" s="5"/>
      <c r="CNQ65" s="5"/>
      <c r="CNR65" s="5"/>
      <c r="CNS65" s="5"/>
      <c r="CNT65" s="5"/>
      <c r="CNU65" s="5"/>
      <c r="CNV65" s="5"/>
      <c r="CNW65" s="5"/>
      <c r="CNX65" s="5"/>
      <c r="CNY65" s="5"/>
      <c r="CNZ65" s="5"/>
      <c r="COA65" s="5"/>
      <c r="COB65" s="5"/>
      <c r="COC65" s="5"/>
      <c r="COD65" s="5"/>
      <c r="COE65" s="5"/>
      <c r="COF65" s="5"/>
      <c r="COG65" s="5"/>
      <c r="COH65" s="5"/>
      <c r="COI65" s="5"/>
      <c r="COJ65" s="5"/>
      <c r="COK65" s="5"/>
      <c r="COL65" s="5"/>
      <c r="COM65" s="5"/>
      <c r="CON65" s="5"/>
      <c r="COO65" s="5"/>
      <c r="COP65" s="5"/>
      <c r="COQ65" s="5"/>
      <c r="COR65" s="5"/>
      <c r="COS65" s="5"/>
      <c r="COT65" s="5"/>
      <c r="COU65" s="5"/>
      <c r="COV65" s="5"/>
      <c r="COW65" s="5"/>
      <c r="COX65" s="5"/>
      <c r="COY65" s="5"/>
      <c r="COZ65" s="5"/>
      <c r="CPA65" s="5"/>
      <c r="CPB65" s="5"/>
      <c r="CPC65" s="5"/>
      <c r="CPD65" s="5"/>
      <c r="CPE65" s="5"/>
      <c r="CPF65" s="5"/>
      <c r="CPG65" s="5"/>
      <c r="CPH65" s="5"/>
      <c r="CPI65" s="5"/>
      <c r="CPJ65" s="5"/>
      <c r="CPK65" s="5"/>
      <c r="CPL65" s="5"/>
      <c r="CPM65" s="5"/>
      <c r="CPN65" s="5"/>
      <c r="CPO65" s="5"/>
      <c r="CPP65" s="5"/>
      <c r="CPQ65" s="5"/>
      <c r="CPR65" s="5"/>
      <c r="CPS65" s="5"/>
      <c r="CPT65" s="5"/>
      <c r="CPU65" s="5"/>
      <c r="CPV65" s="5"/>
      <c r="CPW65" s="5"/>
      <c r="CPX65" s="5"/>
      <c r="CPY65" s="5"/>
      <c r="CPZ65" s="5"/>
      <c r="CQA65" s="5"/>
      <c r="CQB65" s="5"/>
      <c r="CQC65" s="5"/>
      <c r="CQD65" s="5"/>
      <c r="CQE65" s="5"/>
      <c r="CQF65" s="5"/>
      <c r="CQG65" s="5"/>
      <c r="CQH65" s="5"/>
      <c r="CQI65" s="5"/>
      <c r="CQJ65" s="5"/>
      <c r="CQK65" s="5"/>
      <c r="CQL65" s="5"/>
      <c r="CQM65" s="5"/>
      <c r="CQN65" s="5"/>
      <c r="CQO65" s="5"/>
      <c r="CQP65" s="5"/>
      <c r="CQQ65" s="5"/>
      <c r="CQR65" s="5"/>
      <c r="CQS65" s="5"/>
      <c r="CQT65" s="5"/>
      <c r="CQU65" s="5"/>
      <c r="CQV65" s="5"/>
      <c r="CQW65" s="5"/>
      <c r="CQX65" s="5"/>
      <c r="CQY65" s="5"/>
      <c r="CQZ65" s="5"/>
      <c r="CRA65" s="5"/>
      <c r="CRB65" s="5"/>
      <c r="CRC65" s="5"/>
      <c r="CRD65" s="5"/>
      <c r="CRE65" s="5"/>
      <c r="CRF65" s="5"/>
      <c r="CRG65" s="5"/>
      <c r="CRH65" s="5"/>
      <c r="CRI65" s="5"/>
      <c r="CRJ65" s="5"/>
      <c r="CRK65" s="5"/>
      <c r="CRL65" s="5"/>
      <c r="CRM65" s="5"/>
      <c r="CRN65" s="5"/>
      <c r="CRO65" s="5"/>
      <c r="CRP65" s="5"/>
      <c r="CRQ65" s="5"/>
      <c r="CRR65" s="5"/>
      <c r="CRS65" s="5"/>
      <c r="CRT65" s="5"/>
      <c r="CRU65" s="5"/>
      <c r="CRV65" s="5"/>
      <c r="CRW65" s="5"/>
      <c r="CRX65" s="5"/>
      <c r="CRY65" s="5"/>
      <c r="CRZ65" s="5"/>
      <c r="CSA65" s="5"/>
      <c r="CSB65" s="5"/>
      <c r="CSC65" s="5"/>
      <c r="CSD65" s="5"/>
      <c r="CSE65" s="5"/>
      <c r="CSF65" s="5"/>
      <c r="CSG65" s="5"/>
      <c r="CSH65" s="5"/>
      <c r="CSI65" s="5"/>
      <c r="CSJ65" s="5"/>
      <c r="CSK65" s="5"/>
      <c r="CSL65" s="5"/>
      <c r="CSM65" s="5"/>
      <c r="CSN65" s="5"/>
      <c r="CSO65" s="5"/>
      <c r="CSP65" s="5"/>
      <c r="CSQ65" s="5"/>
      <c r="CSR65" s="5"/>
      <c r="CSS65" s="5"/>
      <c r="CST65" s="5"/>
      <c r="CSU65" s="5"/>
      <c r="CSV65" s="5"/>
      <c r="CSW65" s="5"/>
      <c r="CSX65" s="5"/>
      <c r="CSY65" s="5"/>
      <c r="CSZ65" s="5"/>
      <c r="CTA65" s="5"/>
      <c r="CTB65" s="5"/>
      <c r="CTC65" s="5"/>
      <c r="CTD65" s="5"/>
      <c r="CTE65" s="5"/>
      <c r="CTF65" s="5"/>
      <c r="CTG65" s="5"/>
      <c r="CTH65" s="5"/>
      <c r="CTI65" s="5"/>
      <c r="CTJ65" s="5"/>
      <c r="CTK65" s="5"/>
      <c r="CTL65" s="5"/>
      <c r="CTM65" s="5"/>
      <c r="CTN65" s="5"/>
      <c r="CTO65" s="5"/>
      <c r="CTP65" s="5"/>
      <c r="CTQ65" s="5"/>
      <c r="CTR65" s="5"/>
      <c r="CTS65" s="5"/>
      <c r="CTT65" s="5"/>
      <c r="CTU65" s="5"/>
      <c r="CTV65" s="5"/>
      <c r="CTW65" s="5"/>
      <c r="CTX65" s="5"/>
      <c r="CTY65" s="5"/>
      <c r="CTZ65" s="5"/>
      <c r="CUA65" s="5"/>
      <c r="CUB65" s="5"/>
      <c r="CUC65" s="5"/>
      <c r="CUD65" s="5"/>
      <c r="CUE65" s="5"/>
      <c r="CUF65" s="5"/>
      <c r="CUG65" s="5"/>
      <c r="CUH65" s="5"/>
      <c r="CUI65" s="5"/>
      <c r="CUJ65" s="5"/>
      <c r="CUK65" s="5"/>
      <c r="CUL65" s="5"/>
      <c r="CUM65" s="5"/>
      <c r="CUN65" s="5"/>
      <c r="CUO65" s="5"/>
      <c r="CUP65" s="5"/>
      <c r="CUQ65" s="5"/>
      <c r="CUR65" s="5"/>
      <c r="CUS65" s="5"/>
      <c r="CUT65" s="5"/>
      <c r="CUU65" s="5"/>
      <c r="CUV65" s="5"/>
      <c r="CUW65" s="5"/>
      <c r="CUX65" s="5"/>
      <c r="CUY65" s="5"/>
    </row>
    <row r="66" spans="1:2599" ht="29.1" customHeight="1" x14ac:dyDescent="0.25">
      <c r="A66" s="589"/>
      <c r="B66" s="541" t="s">
        <v>192</v>
      </c>
      <c r="C66" s="586" t="s">
        <v>193</v>
      </c>
      <c r="D66" s="393" t="s">
        <v>194</v>
      </c>
      <c r="E66" s="541" t="s">
        <v>195</v>
      </c>
      <c r="F66" s="541" t="s">
        <v>196</v>
      </c>
      <c r="G66" s="541" t="s">
        <v>197</v>
      </c>
      <c r="H66" s="370" t="s">
        <v>419</v>
      </c>
      <c r="I66" s="570" t="s">
        <v>171</v>
      </c>
      <c r="J66" s="541" t="s">
        <v>198</v>
      </c>
      <c r="K66" s="381" t="s">
        <v>293</v>
      </c>
      <c r="L66" s="381" t="s">
        <v>356</v>
      </c>
      <c r="M66" s="370">
        <v>3301073</v>
      </c>
      <c r="N66" s="370" t="s">
        <v>357</v>
      </c>
      <c r="O66" s="370">
        <v>330107301</v>
      </c>
      <c r="P66" s="370" t="s">
        <v>358</v>
      </c>
      <c r="Q66" s="557" t="s">
        <v>198</v>
      </c>
      <c r="R66" s="507">
        <v>160</v>
      </c>
      <c r="S66" s="370">
        <v>118</v>
      </c>
      <c r="T66" s="424">
        <f>S66/R66</f>
        <v>0.73750000000000004</v>
      </c>
      <c r="U66" s="458" t="s">
        <v>569</v>
      </c>
      <c r="V66" s="458" t="s">
        <v>570</v>
      </c>
      <c r="W66" s="381" t="s">
        <v>274</v>
      </c>
      <c r="X66" s="462" t="s">
        <v>571</v>
      </c>
      <c r="Y66" s="507">
        <v>160</v>
      </c>
      <c r="Z66" s="541">
        <v>118</v>
      </c>
      <c r="AA66" s="424">
        <f>Z66/Y66</f>
        <v>0.73750000000000004</v>
      </c>
      <c r="AB66" s="458"/>
      <c r="AC66" s="458"/>
      <c r="AD66" s="381" t="s">
        <v>274</v>
      </c>
      <c r="AE66" s="462"/>
      <c r="AF66" s="548">
        <v>1</v>
      </c>
      <c r="AG66" s="467">
        <v>1</v>
      </c>
      <c r="AH66" s="424">
        <f>AF66/AG66</f>
        <v>1</v>
      </c>
      <c r="AI66" s="403"/>
      <c r="AJ66" s="403"/>
      <c r="AK66" s="381" t="s">
        <v>274</v>
      </c>
      <c r="AL66" s="401"/>
      <c r="AM66" s="548">
        <v>1</v>
      </c>
      <c r="AN66" s="467">
        <v>1</v>
      </c>
      <c r="AO66" s="424">
        <f>AM66/AN66</f>
        <v>1</v>
      </c>
      <c r="AP66" s="403"/>
      <c r="AQ66" s="403"/>
      <c r="AR66" s="381" t="s">
        <v>274</v>
      </c>
      <c r="AS66" s="401"/>
      <c r="AT66" s="425">
        <v>1</v>
      </c>
      <c r="AU66" s="427">
        <v>1</v>
      </c>
      <c r="AV66" s="424" t="e">
        <f>#REF!/#REF!</f>
        <v>#REF!</v>
      </c>
      <c r="AW66" s="409"/>
      <c r="AX66" s="423"/>
      <c r="AY66" s="381" t="s">
        <v>274</v>
      </c>
      <c r="AZ66" s="412"/>
      <c r="BA66" s="405">
        <v>21</v>
      </c>
      <c r="BB66" s="406">
        <v>21</v>
      </c>
      <c r="BC66" s="424">
        <f>BB66/BA66</f>
        <v>1</v>
      </c>
      <c r="BD66" s="395">
        <v>1502044165</v>
      </c>
      <c r="BE66" s="395">
        <v>1449671166</v>
      </c>
      <c r="BF66" s="381" t="s">
        <v>274</v>
      </c>
      <c r="BG66" s="398" t="s">
        <v>1109</v>
      </c>
      <c r="BH66" s="505">
        <v>140</v>
      </c>
      <c r="BI66" s="406">
        <v>2</v>
      </c>
      <c r="BJ66" s="506">
        <f>(BI66/BH66)*1</f>
        <v>1.4285714285714285E-2</v>
      </c>
      <c r="BK66" s="395">
        <v>14044000</v>
      </c>
      <c r="BL66" s="395">
        <v>14044000</v>
      </c>
      <c r="BM66" s="406" t="s">
        <v>274</v>
      </c>
      <c r="BN66" s="502" t="s">
        <v>696</v>
      </c>
      <c r="BO66" s="507">
        <v>160</v>
      </c>
      <c r="BP66" s="370">
        <v>118</v>
      </c>
      <c r="BQ66" s="424">
        <f>BP66/BO66</f>
        <v>0.73750000000000004</v>
      </c>
      <c r="BR66" s="458" t="s">
        <v>778</v>
      </c>
      <c r="BS66" s="458" t="s">
        <v>570</v>
      </c>
      <c r="BT66" s="381" t="s">
        <v>274</v>
      </c>
      <c r="BU66" s="502" t="s">
        <v>779</v>
      </c>
      <c r="BV66" s="465">
        <v>160</v>
      </c>
      <c r="BW66" s="370">
        <v>118</v>
      </c>
      <c r="BX66" s="424">
        <f>BW66/BV66</f>
        <v>0.73750000000000004</v>
      </c>
      <c r="BY66" s="458" t="s">
        <v>595</v>
      </c>
      <c r="BZ66" s="458" t="s">
        <v>594</v>
      </c>
      <c r="CA66" s="381" t="s">
        <v>274</v>
      </c>
      <c r="CB66" s="462" t="s">
        <v>547</v>
      </c>
      <c r="CC66" s="393">
        <v>200</v>
      </c>
      <c r="CD66" s="370">
        <f>Z66+AG66+AN66+AU66+BB66+BI66+BP66+BW66</f>
        <v>380</v>
      </c>
      <c r="CE66" s="369">
        <f>CD66/(2*CC66)</f>
        <v>0.95</v>
      </c>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c r="AKG66" s="5"/>
      <c r="AKH66" s="5"/>
      <c r="AKI66" s="5"/>
      <c r="AKJ66" s="5"/>
      <c r="AKK66" s="5"/>
      <c r="AKL66" s="5"/>
      <c r="AKM66" s="5"/>
      <c r="AKN66" s="5"/>
      <c r="AKO66" s="5"/>
      <c r="AKP66" s="5"/>
      <c r="AKQ66" s="5"/>
      <c r="AKR66" s="5"/>
      <c r="AKS66" s="5"/>
      <c r="AKT66" s="5"/>
      <c r="AKU66" s="5"/>
      <c r="AKV66" s="5"/>
      <c r="AKW66" s="5"/>
      <c r="AKX66" s="5"/>
      <c r="AKY66" s="5"/>
      <c r="AKZ66" s="5"/>
      <c r="ALA66" s="5"/>
      <c r="ALB66" s="5"/>
      <c r="ALC66" s="5"/>
      <c r="ALD66" s="5"/>
      <c r="ALE66" s="5"/>
      <c r="ALF66" s="5"/>
      <c r="ALG66" s="5"/>
      <c r="ALH66" s="5"/>
      <c r="ALI66" s="5"/>
      <c r="ALJ66" s="5"/>
      <c r="ALK66" s="5"/>
      <c r="ALL66" s="5"/>
      <c r="ALM66" s="5"/>
      <c r="ALN66" s="5"/>
      <c r="ALO66" s="5"/>
      <c r="ALP66" s="5"/>
      <c r="ALQ66" s="5"/>
      <c r="ALR66" s="5"/>
      <c r="ALS66" s="5"/>
      <c r="ALT66" s="5"/>
      <c r="ALU66" s="5"/>
      <c r="ALV66" s="5"/>
      <c r="ALW66" s="5"/>
      <c r="ALX66" s="5"/>
      <c r="ALY66" s="5"/>
      <c r="ALZ66" s="5"/>
      <c r="AMA66" s="5"/>
      <c r="AMB66" s="5"/>
      <c r="AMC66" s="5"/>
      <c r="AMD66" s="5"/>
      <c r="AME66" s="5"/>
      <c r="AMF66" s="5"/>
      <c r="AMG66" s="5"/>
      <c r="AMH66" s="5"/>
      <c r="AMI66" s="5"/>
      <c r="AMJ66" s="5"/>
      <c r="AMK66" s="5"/>
      <c r="AML66" s="5"/>
      <c r="AMM66" s="5"/>
      <c r="AMN66" s="5"/>
      <c r="AMO66" s="5"/>
      <c r="AMP66" s="5"/>
      <c r="AMQ66" s="5"/>
      <c r="AMR66" s="5"/>
      <c r="AMS66" s="5"/>
      <c r="AMT66" s="5"/>
      <c r="AMU66" s="5"/>
      <c r="AMV66" s="5"/>
      <c r="AMW66" s="5"/>
      <c r="AMX66" s="5"/>
      <c r="AMY66" s="5"/>
      <c r="AMZ66" s="5"/>
      <c r="ANA66" s="5"/>
      <c r="ANB66" s="5"/>
      <c r="ANC66" s="5"/>
      <c r="AND66" s="5"/>
      <c r="ANE66" s="5"/>
      <c r="ANF66" s="5"/>
      <c r="ANG66" s="5"/>
      <c r="ANH66" s="5"/>
      <c r="ANI66" s="5"/>
      <c r="ANJ66" s="5"/>
      <c r="ANK66" s="5"/>
      <c r="ANL66" s="5"/>
      <c r="ANM66" s="5"/>
      <c r="ANN66" s="5"/>
      <c r="ANO66" s="5"/>
      <c r="ANP66" s="5"/>
      <c r="ANQ66" s="5"/>
      <c r="ANR66" s="5"/>
      <c r="ANS66" s="5"/>
      <c r="ANT66" s="5"/>
      <c r="ANU66" s="5"/>
      <c r="ANV66" s="5"/>
      <c r="ANW66" s="5"/>
      <c r="ANX66" s="5"/>
      <c r="ANY66" s="5"/>
      <c r="ANZ66" s="5"/>
      <c r="AOA66" s="5"/>
      <c r="AOB66" s="5"/>
      <c r="AOC66" s="5"/>
      <c r="AOD66" s="5"/>
      <c r="AOE66" s="5"/>
      <c r="AOF66" s="5"/>
      <c r="AOG66" s="5"/>
      <c r="AOH66" s="5"/>
      <c r="AOI66" s="5"/>
      <c r="AOJ66" s="5"/>
      <c r="AOK66" s="5"/>
      <c r="AOL66" s="5"/>
      <c r="AOM66" s="5"/>
      <c r="AON66" s="5"/>
      <c r="AOO66" s="5"/>
      <c r="AOP66" s="5"/>
      <c r="AOQ66" s="5"/>
      <c r="AOR66" s="5"/>
      <c r="AOS66" s="5"/>
      <c r="AOT66" s="5"/>
      <c r="AOU66" s="5"/>
      <c r="AOV66" s="5"/>
      <c r="AOW66" s="5"/>
      <c r="AOX66" s="5"/>
      <c r="AOY66" s="5"/>
      <c r="AOZ66" s="5"/>
      <c r="APA66" s="5"/>
      <c r="APB66" s="5"/>
      <c r="APC66" s="5"/>
      <c r="APD66" s="5"/>
      <c r="APE66" s="5"/>
      <c r="APF66" s="5"/>
      <c r="APG66" s="5"/>
      <c r="APH66" s="5"/>
      <c r="API66" s="5"/>
      <c r="APJ66" s="5"/>
      <c r="APK66" s="5"/>
      <c r="APL66" s="5"/>
      <c r="APM66" s="5"/>
      <c r="APN66" s="5"/>
      <c r="APO66" s="5"/>
      <c r="APP66" s="5"/>
      <c r="APQ66" s="5"/>
      <c r="APR66" s="5"/>
      <c r="APS66" s="5"/>
      <c r="APT66" s="5"/>
      <c r="APU66" s="5"/>
      <c r="APV66" s="5"/>
      <c r="APW66" s="5"/>
      <c r="APX66" s="5"/>
      <c r="APY66" s="5"/>
      <c r="APZ66" s="5"/>
      <c r="AQA66" s="5"/>
      <c r="AQB66" s="5"/>
      <c r="AQC66" s="5"/>
      <c r="AQD66" s="5"/>
      <c r="AQE66" s="5"/>
      <c r="AQF66" s="5"/>
      <c r="AQG66" s="5"/>
      <c r="AQH66" s="5"/>
      <c r="AQI66" s="5"/>
      <c r="AQJ66" s="5"/>
      <c r="AQK66" s="5"/>
      <c r="AQL66" s="5"/>
      <c r="AQM66" s="5"/>
      <c r="AQN66" s="5"/>
      <c r="AQO66" s="5"/>
      <c r="AQP66" s="5"/>
      <c r="AQQ66" s="5"/>
      <c r="AQR66" s="5"/>
      <c r="AQS66" s="5"/>
      <c r="AQT66" s="5"/>
      <c r="AQU66" s="5"/>
      <c r="AQV66" s="5"/>
      <c r="AQW66" s="5"/>
      <c r="AQX66" s="5"/>
      <c r="AQY66" s="5"/>
      <c r="AQZ66" s="5"/>
      <c r="ARA66" s="5"/>
      <c r="ARB66" s="5"/>
      <c r="ARC66" s="5"/>
      <c r="ARD66" s="5"/>
      <c r="ARE66" s="5"/>
      <c r="ARF66" s="5"/>
      <c r="ARG66" s="5"/>
      <c r="ARH66" s="5"/>
      <c r="ARI66" s="5"/>
      <c r="ARJ66" s="5"/>
      <c r="ARK66" s="5"/>
      <c r="ARL66" s="5"/>
      <c r="ARM66" s="5"/>
      <c r="ARN66" s="5"/>
      <c r="ARO66" s="5"/>
      <c r="ARP66" s="5"/>
      <c r="ARQ66" s="5"/>
      <c r="ARR66" s="5"/>
      <c r="ARS66" s="5"/>
      <c r="ART66" s="5"/>
      <c r="ARU66" s="5"/>
      <c r="ARV66" s="5"/>
      <c r="ARW66" s="5"/>
      <c r="ARX66" s="5"/>
      <c r="ARY66" s="5"/>
      <c r="ARZ66" s="5"/>
      <c r="ASA66" s="5"/>
      <c r="ASB66" s="5"/>
      <c r="ASC66" s="5"/>
      <c r="ASD66" s="5"/>
      <c r="ASE66" s="5"/>
      <c r="ASF66" s="5"/>
      <c r="ASG66" s="5"/>
      <c r="ASH66" s="5"/>
      <c r="ASI66" s="5"/>
      <c r="ASJ66" s="5"/>
      <c r="ASK66" s="5"/>
      <c r="ASL66" s="5"/>
      <c r="ASM66" s="5"/>
      <c r="ASN66" s="5"/>
      <c r="ASO66" s="5"/>
      <c r="ASP66" s="5"/>
      <c r="ASQ66" s="5"/>
      <c r="ASR66" s="5"/>
      <c r="ASS66" s="5"/>
      <c r="AST66" s="5"/>
      <c r="ASU66" s="5"/>
      <c r="ASV66" s="5"/>
      <c r="ASW66" s="5"/>
      <c r="ASX66" s="5"/>
      <c r="ASY66" s="5"/>
      <c r="ASZ66" s="5"/>
      <c r="ATA66" s="5"/>
      <c r="ATB66" s="5"/>
      <c r="ATC66" s="5"/>
      <c r="ATD66" s="5"/>
      <c r="ATE66" s="5"/>
      <c r="ATF66" s="5"/>
      <c r="ATG66" s="5"/>
      <c r="ATH66" s="5"/>
      <c r="ATI66" s="5"/>
      <c r="ATJ66" s="5"/>
      <c r="ATK66" s="5"/>
      <c r="ATL66" s="5"/>
      <c r="ATM66" s="5"/>
      <c r="ATN66" s="5"/>
      <c r="ATO66" s="5"/>
      <c r="ATP66" s="5"/>
      <c r="ATQ66" s="5"/>
      <c r="ATR66" s="5"/>
      <c r="ATS66" s="5"/>
      <c r="ATT66" s="5"/>
      <c r="ATU66" s="5"/>
      <c r="ATV66" s="5"/>
      <c r="ATW66" s="5"/>
      <c r="ATX66" s="5"/>
      <c r="ATY66" s="5"/>
      <c r="ATZ66" s="5"/>
      <c r="AUA66" s="5"/>
      <c r="AUB66" s="5"/>
      <c r="AUC66" s="5"/>
      <c r="AUD66" s="5"/>
      <c r="AUE66" s="5"/>
      <c r="AUF66" s="5"/>
      <c r="AUG66" s="5"/>
      <c r="AUH66" s="5"/>
      <c r="AUI66" s="5"/>
      <c r="AUJ66" s="5"/>
      <c r="AUK66" s="5"/>
      <c r="AUL66" s="5"/>
      <c r="AUM66" s="5"/>
      <c r="AUN66" s="5"/>
      <c r="AUO66" s="5"/>
      <c r="AUP66" s="5"/>
      <c r="AUQ66" s="5"/>
      <c r="AUR66" s="5"/>
      <c r="AUS66" s="5"/>
      <c r="AUT66" s="5"/>
      <c r="AUU66" s="5"/>
      <c r="AUV66" s="5"/>
      <c r="AUW66" s="5"/>
      <c r="AUX66" s="5"/>
      <c r="AUY66" s="5"/>
      <c r="AUZ66" s="5"/>
      <c r="AVA66" s="5"/>
      <c r="AVB66" s="5"/>
      <c r="AVC66" s="5"/>
      <c r="AVD66" s="5"/>
      <c r="AVE66" s="5"/>
      <c r="AVF66" s="5"/>
      <c r="AVG66" s="5"/>
      <c r="AVH66" s="5"/>
      <c r="AVI66" s="5"/>
      <c r="AVJ66" s="5"/>
      <c r="AVK66" s="5"/>
      <c r="AVL66" s="5"/>
      <c r="AVM66" s="5"/>
      <c r="AVN66" s="5"/>
      <c r="AVO66" s="5"/>
      <c r="AVP66" s="5"/>
      <c r="AVQ66" s="5"/>
      <c r="AVR66" s="5"/>
      <c r="AVS66" s="5"/>
      <c r="AVT66" s="5"/>
      <c r="AVU66" s="5"/>
      <c r="AVV66" s="5"/>
      <c r="AVW66" s="5"/>
      <c r="AVX66" s="5"/>
      <c r="AVY66" s="5"/>
      <c r="AVZ66" s="5"/>
      <c r="AWA66" s="5"/>
      <c r="AWB66" s="5"/>
      <c r="AWC66" s="5"/>
      <c r="AWD66" s="5"/>
      <c r="AWE66" s="5"/>
      <c r="AWF66" s="5"/>
      <c r="AWG66" s="5"/>
      <c r="AWH66" s="5"/>
      <c r="AWI66" s="5"/>
      <c r="AWJ66" s="5"/>
      <c r="AWK66" s="5"/>
      <c r="AWL66" s="5"/>
      <c r="AWM66" s="5"/>
      <c r="AWN66" s="5"/>
      <c r="AWO66" s="5"/>
      <c r="AWP66" s="5"/>
      <c r="AWQ66" s="5"/>
      <c r="AWR66" s="5"/>
      <c r="AWS66" s="5"/>
      <c r="AWT66" s="5"/>
      <c r="AWU66" s="5"/>
      <c r="AWV66" s="5"/>
      <c r="AWW66" s="5"/>
      <c r="AWX66" s="5"/>
      <c r="AWY66" s="5"/>
      <c r="AWZ66" s="5"/>
      <c r="AXA66" s="5"/>
      <c r="AXB66" s="5"/>
      <c r="AXC66" s="5"/>
      <c r="AXD66" s="5"/>
      <c r="AXE66" s="5"/>
      <c r="AXF66" s="5"/>
      <c r="AXG66" s="5"/>
      <c r="AXH66" s="5"/>
      <c r="AXI66" s="5"/>
      <c r="AXJ66" s="5"/>
      <c r="AXK66" s="5"/>
      <c r="AXL66" s="5"/>
      <c r="AXM66" s="5"/>
      <c r="AXN66" s="5"/>
      <c r="AXO66" s="5"/>
      <c r="AXP66" s="5"/>
      <c r="AXQ66" s="5"/>
      <c r="AXR66" s="5"/>
      <c r="AXS66" s="5"/>
      <c r="AXT66" s="5"/>
      <c r="AXU66" s="5"/>
      <c r="AXV66" s="5"/>
      <c r="AXW66" s="5"/>
      <c r="AXX66" s="5"/>
      <c r="AXY66" s="5"/>
      <c r="AXZ66" s="5"/>
      <c r="AYA66" s="5"/>
      <c r="AYB66" s="5"/>
      <c r="AYC66" s="5"/>
      <c r="AYD66" s="5"/>
      <c r="AYE66" s="5"/>
      <c r="AYF66" s="5"/>
      <c r="AYG66" s="5"/>
      <c r="AYH66" s="5"/>
      <c r="AYI66" s="5"/>
      <c r="AYJ66" s="5"/>
      <c r="AYK66" s="5"/>
      <c r="AYL66" s="5"/>
      <c r="AYM66" s="5"/>
      <c r="AYN66" s="5"/>
      <c r="AYO66" s="5"/>
      <c r="AYP66" s="5"/>
      <c r="AYQ66" s="5"/>
      <c r="AYR66" s="5"/>
      <c r="AYS66" s="5"/>
      <c r="AYT66" s="5"/>
      <c r="AYU66" s="5"/>
      <c r="AYV66" s="5"/>
      <c r="AYW66" s="5"/>
      <c r="AYX66" s="5"/>
      <c r="AYY66" s="5"/>
      <c r="AYZ66" s="5"/>
      <c r="AZA66" s="5"/>
      <c r="AZB66" s="5"/>
      <c r="AZC66" s="5"/>
      <c r="AZD66" s="5"/>
      <c r="AZE66" s="5"/>
      <c r="AZF66" s="5"/>
      <c r="AZG66" s="5"/>
      <c r="AZH66" s="5"/>
      <c r="AZI66" s="5"/>
      <c r="AZJ66" s="5"/>
      <c r="AZK66" s="5"/>
      <c r="AZL66" s="5"/>
      <c r="AZM66" s="5"/>
      <c r="AZN66" s="5"/>
      <c r="AZO66" s="5"/>
      <c r="AZP66" s="5"/>
      <c r="AZQ66" s="5"/>
      <c r="AZR66" s="5"/>
      <c r="AZS66" s="5"/>
      <c r="AZT66" s="5"/>
      <c r="AZU66" s="5"/>
      <c r="AZV66" s="5"/>
      <c r="AZW66" s="5"/>
      <c r="AZX66" s="5"/>
      <c r="AZY66" s="5"/>
      <c r="AZZ66" s="5"/>
      <c r="BAA66" s="5"/>
      <c r="BAB66" s="5"/>
      <c r="BAC66" s="5"/>
      <c r="BAD66" s="5"/>
      <c r="BAE66" s="5"/>
      <c r="BAF66" s="5"/>
      <c r="BAG66" s="5"/>
      <c r="BAH66" s="5"/>
      <c r="BAI66" s="5"/>
      <c r="BAJ66" s="5"/>
      <c r="BAK66" s="5"/>
      <c r="BAL66" s="5"/>
      <c r="BAM66" s="5"/>
      <c r="BAN66" s="5"/>
      <c r="BAO66" s="5"/>
      <c r="BAP66" s="5"/>
      <c r="BAQ66" s="5"/>
      <c r="BAR66" s="5"/>
      <c r="BAS66" s="5"/>
      <c r="BAT66" s="5"/>
      <c r="BAU66" s="5"/>
      <c r="BAV66" s="5"/>
      <c r="BAW66" s="5"/>
      <c r="BAX66" s="5"/>
      <c r="BAY66" s="5"/>
      <c r="BAZ66" s="5"/>
      <c r="BBA66" s="5"/>
      <c r="BBB66" s="5"/>
      <c r="BBC66" s="5"/>
      <c r="BBD66" s="5"/>
      <c r="BBE66" s="5"/>
      <c r="BBF66" s="5"/>
      <c r="BBG66" s="5"/>
      <c r="BBH66" s="5"/>
      <c r="BBI66" s="5"/>
      <c r="BBJ66" s="5"/>
      <c r="BBK66" s="5"/>
      <c r="BBL66" s="5"/>
      <c r="BBM66" s="5"/>
      <c r="BBN66" s="5"/>
      <c r="BBO66" s="5"/>
      <c r="BBP66" s="5"/>
      <c r="BBQ66" s="5"/>
      <c r="BBR66" s="5"/>
      <c r="BBS66" s="5"/>
      <c r="BBT66" s="5"/>
      <c r="BBU66" s="5"/>
      <c r="BBV66" s="5"/>
      <c r="BBW66" s="5"/>
      <c r="BBX66" s="5"/>
      <c r="BBY66" s="5"/>
      <c r="BBZ66" s="5"/>
      <c r="BCA66" s="5"/>
      <c r="BCB66" s="5"/>
      <c r="BCC66" s="5"/>
      <c r="BCD66" s="5"/>
      <c r="BCE66" s="5"/>
      <c r="BCF66" s="5"/>
      <c r="BCG66" s="5"/>
      <c r="BCH66" s="5"/>
      <c r="BCI66" s="5"/>
      <c r="BCJ66" s="5"/>
      <c r="BCK66" s="5"/>
      <c r="BCL66" s="5"/>
      <c r="BCM66" s="5"/>
      <c r="BCN66" s="5"/>
      <c r="BCO66" s="5"/>
      <c r="BCP66" s="5"/>
      <c r="BCQ66" s="5"/>
      <c r="BCR66" s="5"/>
      <c r="BCS66" s="5"/>
      <c r="BCT66" s="5"/>
      <c r="BCU66" s="5"/>
      <c r="BCV66" s="5"/>
      <c r="BCW66" s="5"/>
      <c r="BCX66" s="5"/>
      <c r="BCY66" s="5"/>
      <c r="BCZ66" s="5"/>
      <c r="BDA66" s="5"/>
      <c r="BDB66" s="5"/>
      <c r="BDC66" s="5"/>
      <c r="BDD66" s="5"/>
      <c r="BDE66" s="5"/>
      <c r="BDF66" s="5"/>
      <c r="BDG66" s="5"/>
      <c r="BDH66" s="5"/>
      <c r="BDI66" s="5"/>
      <c r="BDJ66" s="5"/>
      <c r="BDK66" s="5"/>
      <c r="BDL66" s="5"/>
      <c r="BDM66" s="5"/>
      <c r="BDN66" s="5"/>
      <c r="BDO66" s="5"/>
      <c r="BDP66" s="5"/>
      <c r="BDQ66" s="5"/>
      <c r="BDR66" s="5"/>
      <c r="BDS66" s="5"/>
      <c r="BDT66" s="5"/>
      <c r="BDU66" s="5"/>
      <c r="BDV66" s="5"/>
      <c r="BDW66" s="5"/>
      <c r="BDX66" s="5"/>
      <c r="BDY66" s="5"/>
      <c r="BDZ66" s="5"/>
      <c r="BEA66" s="5"/>
      <c r="BEB66" s="5"/>
      <c r="BEC66" s="5"/>
      <c r="BED66" s="5"/>
      <c r="BEE66" s="5"/>
      <c r="BEF66" s="5"/>
      <c r="BEG66" s="5"/>
      <c r="BEH66" s="5"/>
      <c r="BEI66" s="5"/>
      <c r="BEJ66" s="5"/>
      <c r="BEK66" s="5"/>
      <c r="BEL66" s="5"/>
      <c r="BEM66" s="5"/>
      <c r="BEN66" s="5"/>
      <c r="BEO66" s="5"/>
      <c r="BEP66" s="5"/>
      <c r="BEQ66" s="5"/>
      <c r="BER66" s="5"/>
      <c r="BES66" s="5"/>
      <c r="BET66" s="5"/>
      <c r="BEU66" s="5"/>
      <c r="BEV66" s="5"/>
      <c r="BEW66" s="5"/>
      <c r="BEX66" s="5"/>
      <c r="BEY66" s="5"/>
      <c r="BEZ66" s="5"/>
      <c r="BFA66" s="5"/>
      <c r="BFB66" s="5"/>
      <c r="BFC66" s="5"/>
      <c r="BFD66" s="5"/>
      <c r="BFE66" s="5"/>
      <c r="BFF66" s="5"/>
      <c r="BFG66" s="5"/>
      <c r="BFH66" s="5"/>
      <c r="BFI66" s="5"/>
      <c r="BFJ66" s="5"/>
      <c r="BFK66" s="5"/>
      <c r="BFL66" s="5"/>
      <c r="BFM66" s="5"/>
      <c r="BFN66" s="5"/>
      <c r="BFO66" s="5"/>
      <c r="BFP66" s="5"/>
      <c r="BFQ66" s="5"/>
      <c r="BFR66" s="5"/>
      <c r="BFS66" s="5"/>
      <c r="BFT66" s="5"/>
      <c r="BFU66" s="5"/>
      <c r="BFV66" s="5"/>
      <c r="BFW66" s="5"/>
      <c r="BFX66" s="5"/>
      <c r="BFY66" s="5"/>
      <c r="BFZ66" s="5"/>
      <c r="BGA66" s="5"/>
      <c r="BGB66" s="5"/>
      <c r="BGC66" s="5"/>
      <c r="BGD66" s="5"/>
      <c r="BGE66" s="5"/>
      <c r="BGF66" s="5"/>
      <c r="BGG66" s="5"/>
      <c r="BGH66" s="5"/>
      <c r="BGI66" s="5"/>
      <c r="BGJ66" s="5"/>
      <c r="BGK66" s="5"/>
      <c r="BGL66" s="5"/>
      <c r="BGM66" s="5"/>
      <c r="BGN66" s="5"/>
      <c r="BGO66" s="5"/>
      <c r="BGP66" s="5"/>
      <c r="BGQ66" s="5"/>
      <c r="BGR66" s="5"/>
      <c r="BGS66" s="5"/>
      <c r="BGT66" s="5"/>
      <c r="BGU66" s="5"/>
      <c r="BGV66" s="5"/>
      <c r="BGW66" s="5"/>
      <c r="BGX66" s="5"/>
      <c r="BGY66" s="5"/>
      <c r="BGZ66" s="5"/>
      <c r="BHA66" s="5"/>
      <c r="BHB66" s="5"/>
      <c r="BHC66" s="5"/>
      <c r="BHD66" s="5"/>
      <c r="BHE66" s="5"/>
      <c r="BHF66" s="5"/>
      <c r="BHG66" s="5"/>
      <c r="BHH66" s="5"/>
      <c r="BHI66" s="5"/>
      <c r="BHJ66" s="5"/>
      <c r="BHK66" s="5"/>
      <c r="BHL66" s="5"/>
      <c r="BHM66" s="5"/>
      <c r="BHN66" s="5"/>
      <c r="BHO66" s="5"/>
      <c r="BHP66" s="5"/>
      <c r="BHQ66" s="5"/>
      <c r="BHR66" s="5"/>
      <c r="BHS66" s="5"/>
      <c r="BHT66" s="5"/>
      <c r="BHU66" s="5"/>
      <c r="BHV66" s="5"/>
      <c r="BHW66" s="5"/>
      <c r="BHX66" s="5"/>
      <c r="BHY66" s="5"/>
      <c r="BHZ66" s="5"/>
      <c r="BIA66" s="5"/>
      <c r="BIB66" s="5"/>
      <c r="BIC66" s="5"/>
      <c r="BID66" s="5"/>
      <c r="BIE66" s="5"/>
      <c r="BIF66" s="5"/>
      <c r="BIG66" s="5"/>
      <c r="BIH66" s="5"/>
      <c r="BII66" s="5"/>
      <c r="BIJ66" s="5"/>
      <c r="BIK66" s="5"/>
      <c r="BIL66" s="5"/>
      <c r="BIM66" s="5"/>
      <c r="BIN66" s="5"/>
      <c r="BIO66" s="5"/>
      <c r="BIP66" s="5"/>
      <c r="BIQ66" s="5"/>
      <c r="BIR66" s="5"/>
      <c r="BIS66" s="5"/>
      <c r="BIT66" s="5"/>
      <c r="BIU66" s="5"/>
      <c r="BIV66" s="5"/>
      <c r="BIW66" s="5"/>
      <c r="BIX66" s="5"/>
      <c r="BIY66" s="5"/>
      <c r="BIZ66" s="5"/>
      <c r="BJA66" s="5"/>
      <c r="BJB66" s="5"/>
      <c r="BJC66" s="5"/>
      <c r="BJD66" s="5"/>
      <c r="BJE66" s="5"/>
      <c r="BJF66" s="5"/>
      <c r="BJG66" s="5"/>
      <c r="BJH66" s="5"/>
      <c r="BJI66" s="5"/>
      <c r="BJJ66" s="5"/>
      <c r="BJK66" s="5"/>
      <c r="BJL66" s="5"/>
      <c r="BJM66" s="5"/>
      <c r="BJN66" s="5"/>
      <c r="BJO66" s="5"/>
      <c r="BJP66" s="5"/>
      <c r="BJQ66" s="5"/>
      <c r="BJR66" s="5"/>
      <c r="BJS66" s="5"/>
      <c r="BJT66" s="5"/>
      <c r="BJU66" s="5"/>
      <c r="BJV66" s="5"/>
      <c r="BJW66" s="5"/>
      <c r="BJX66" s="5"/>
      <c r="BJY66" s="5"/>
      <c r="BJZ66" s="5"/>
      <c r="BKA66" s="5"/>
      <c r="BKB66" s="5"/>
      <c r="BKC66" s="5"/>
      <c r="BKD66" s="5"/>
      <c r="BKE66" s="5"/>
      <c r="BKF66" s="5"/>
      <c r="BKG66" s="5"/>
      <c r="BKH66" s="5"/>
      <c r="BKI66" s="5"/>
      <c r="BKJ66" s="5"/>
      <c r="BKK66" s="5"/>
      <c r="BKL66" s="5"/>
      <c r="BKM66" s="5"/>
      <c r="BKN66" s="5"/>
      <c r="BKO66" s="5"/>
      <c r="BKP66" s="5"/>
      <c r="BKQ66" s="5"/>
      <c r="BKR66" s="5"/>
      <c r="BKS66" s="5"/>
      <c r="BKT66" s="5"/>
      <c r="BKU66" s="5"/>
      <c r="BKV66" s="5"/>
      <c r="BKW66" s="5"/>
      <c r="BKX66" s="5"/>
      <c r="BKY66" s="5"/>
      <c r="BKZ66" s="5"/>
      <c r="BLA66" s="5"/>
      <c r="BLB66" s="5"/>
      <c r="BLC66" s="5"/>
      <c r="BLD66" s="5"/>
      <c r="BLE66" s="5"/>
      <c r="BLF66" s="5"/>
      <c r="BLG66" s="5"/>
      <c r="BLH66" s="5"/>
      <c r="BLI66" s="5"/>
      <c r="BLJ66" s="5"/>
      <c r="BLK66" s="5"/>
      <c r="BLL66" s="5"/>
      <c r="BLM66" s="5"/>
      <c r="BLN66" s="5"/>
      <c r="BLO66" s="5"/>
      <c r="BLP66" s="5"/>
      <c r="BLQ66" s="5"/>
      <c r="BLR66" s="5"/>
      <c r="BLS66" s="5"/>
      <c r="BLT66" s="5"/>
      <c r="BLU66" s="5"/>
      <c r="BLV66" s="5"/>
      <c r="BLW66" s="5"/>
      <c r="BLX66" s="5"/>
      <c r="BLY66" s="5"/>
      <c r="BLZ66" s="5"/>
      <c r="BMA66" s="5"/>
      <c r="BMB66" s="5"/>
      <c r="BMC66" s="5"/>
      <c r="BMD66" s="5"/>
      <c r="BME66" s="5"/>
      <c r="BMF66" s="5"/>
      <c r="BMG66" s="5"/>
      <c r="BMH66" s="5"/>
      <c r="BMI66" s="5"/>
      <c r="BMJ66" s="5"/>
      <c r="BMK66" s="5"/>
      <c r="BML66" s="5"/>
      <c r="BMM66" s="5"/>
      <c r="BMN66" s="5"/>
      <c r="BMO66" s="5"/>
      <c r="BMP66" s="5"/>
      <c r="BMQ66" s="5"/>
      <c r="BMR66" s="5"/>
      <c r="BMS66" s="5"/>
      <c r="BMT66" s="5"/>
      <c r="BMU66" s="5"/>
      <c r="BMV66" s="5"/>
      <c r="BMW66" s="5"/>
      <c r="BMX66" s="5"/>
      <c r="BMY66" s="5"/>
      <c r="BMZ66" s="5"/>
      <c r="BNA66" s="5"/>
      <c r="BNB66" s="5"/>
      <c r="BNC66" s="5"/>
      <c r="BND66" s="5"/>
      <c r="BNE66" s="5"/>
      <c r="BNF66" s="5"/>
      <c r="BNG66" s="5"/>
      <c r="BNH66" s="5"/>
      <c r="BNI66" s="5"/>
      <c r="BNJ66" s="5"/>
      <c r="BNK66" s="5"/>
      <c r="BNL66" s="5"/>
      <c r="BNM66" s="5"/>
      <c r="BNN66" s="5"/>
      <c r="BNO66" s="5"/>
      <c r="BNP66" s="5"/>
      <c r="BNQ66" s="5"/>
      <c r="BNR66" s="5"/>
      <c r="BNS66" s="5"/>
      <c r="BNT66" s="5"/>
      <c r="BNU66" s="5"/>
      <c r="BNV66" s="5"/>
      <c r="BNW66" s="5"/>
      <c r="BNX66" s="5"/>
      <c r="BNY66" s="5"/>
      <c r="BNZ66" s="5"/>
      <c r="BOA66" s="5"/>
      <c r="BOB66" s="5"/>
      <c r="BOC66" s="5"/>
      <c r="BOD66" s="5"/>
      <c r="BOE66" s="5"/>
      <c r="BOF66" s="5"/>
      <c r="BOG66" s="5"/>
      <c r="BOH66" s="5"/>
      <c r="BOI66" s="5"/>
      <c r="BOJ66" s="5"/>
      <c r="BOK66" s="5"/>
      <c r="BOL66" s="5"/>
      <c r="BOM66" s="5"/>
      <c r="BON66" s="5"/>
      <c r="BOO66" s="5"/>
      <c r="BOP66" s="5"/>
      <c r="BOQ66" s="5"/>
      <c r="BOR66" s="5"/>
      <c r="BOS66" s="5"/>
      <c r="BOT66" s="5"/>
      <c r="BOU66" s="5"/>
      <c r="BOV66" s="5"/>
      <c r="BOW66" s="5"/>
      <c r="BOX66" s="5"/>
      <c r="BOY66" s="5"/>
      <c r="BOZ66" s="5"/>
      <c r="BPA66" s="5"/>
      <c r="BPB66" s="5"/>
      <c r="BPC66" s="5"/>
      <c r="BPD66" s="5"/>
      <c r="BPE66" s="5"/>
      <c r="BPF66" s="5"/>
      <c r="BPG66" s="5"/>
      <c r="BPH66" s="5"/>
      <c r="BPI66" s="5"/>
      <c r="BPJ66" s="5"/>
      <c r="BPK66" s="5"/>
      <c r="BPL66" s="5"/>
      <c r="BPM66" s="5"/>
      <c r="BPN66" s="5"/>
      <c r="BPO66" s="5"/>
      <c r="BPP66" s="5"/>
      <c r="BPQ66" s="5"/>
      <c r="BPR66" s="5"/>
      <c r="BPS66" s="5"/>
      <c r="BPT66" s="5"/>
      <c r="BPU66" s="5"/>
      <c r="BPV66" s="5"/>
      <c r="BPW66" s="5"/>
      <c r="BPX66" s="5"/>
      <c r="BPY66" s="5"/>
      <c r="BPZ66" s="5"/>
      <c r="BQA66" s="5"/>
      <c r="BQB66" s="5"/>
      <c r="BQC66" s="5"/>
      <c r="BQD66" s="5"/>
      <c r="BQE66" s="5"/>
      <c r="BQF66" s="5"/>
      <c r="BQG66" s="5"/>
      <c r="BQH66" s="5"/>
      <c r="BQI66" s="5"/>
      <c r="BQJ66" s="5"/>
      <c r="BQK66" s="5"/>
      <c r="BQL66" s="5"/>
      <c r="BQM66" s="5"/>
      <c r="BQN66" s="5"/>
      <c r="BQO66" s="5"/>
      <c r="BQP66" s="5"/>
      <c r="BQQ66" s="5"/>
      <c r="BQR66" s="5"/>
      <c r="BQS66" s="5"/>
      <c r="BQT66" s="5"/>
      <c r="BQU66" s="5"/>
      <c r="BQV66" s="5"/>
      <c r="BQW66" s="5"/>
      <c r="BQX66" s="5"/>
      <c r="BQY66" s="5"/>
      <c r="BQZ66" s="5"/>
      <c r="BRA66" s="5"/>
      <c r="BRB66" s="5"/>
      <c r="BRC66" s="5"/>
      <c r="BRD66" s="5"/>
      <c r="BRE66" s="5"/>
      <c r="BRF66" s="5"/>
      <c r="BRG66" s="5"/>
      <c r="BRH66" s="5"/>
      <c r="BRI66" s="5"/>
      <c r="BRJ66" s="5"/>
      <c r="BRK66" s="5"/>
      <c r="BRL66" s="5"/>
      <c r="BRM66" s="5"/>
      <c r="BRN66" s="5"/>
      <c r="BRO66" s="5"/>
      <c r="BRP66" s="5"/>
      <c r="BRQ66" s="5"/>
      <c r="BRR66" s="5"/>
      <c r="BRS66" s="5"/>
      <c r="BRT66" s="5"/>
      <c r="BRU66" s="5"/>
      <c r="BRV66" s="5"/>
      <c r="BRW66" s="5"/>
      <c r="BRX66" s="5"/>
      <c r="BRY66" s="5"/>
      <c r="BRZ66" s="5"/>
      <c r="BSA66" s="5"/>
      <c r="BSB66" s="5"/>
      <c r="BSC66" s="5"/>
      <c r="BSD66" s="5"/>
      <c r="BSE66" s="5"/>
      <c r="BSF66" s="5"/>
      <c r="BSG66" s="5"/>
      <c r="BSH66" s="5"/>
      <c r="BSI66" s="5"/>
      <c r="BSJ66" s="5"/>
      <c r="BSK66" s="5"/>
      <c r="BSL66" s="5"/>
      <c r="BSM66" s="5"/>
      <c r="BSN66" s="5"/>
      <c r="BSO66" s="5"/>
      <c r="BSP66" s="5"/>
      <c r="BSQ66" s="5"/>
      <c r="BSR66" s="5"/>
      <c r="BSS66" s="5"/>
      <c r="BST66" s="5"/>
      <c r="BSU66" s="5"/>
      <c r="BSV66" s="5"/>
      <c r="BSW66" s="5"/>
      <c r="BSX66" s="5"/>
      <c r="BSY66" s="5"/>
      <c r="BSZ66" s="5"/>
      <c r="BTA66" s="5"/>
      <c r="BTB66" s="5"/>
      <c r="BTC66" s="5"/>
      <c r="BTD66" s="5"/>
      <c r="BTE66" s="5"/>
      <c r="BTF66" s="5"/>
      <c r="BTG66" s="5"/>
      <c r="BTH66" s="5"/>
      <c r="BTI66" s="5"/>
      <c r="BTJ66" s="5"/>
      <c r="BTK66" s="5"/>
      <c r="BTL66" s="5"/>
      <c r="BTM66" s="5"/>
      <c r="BTN66" s="5"/>
      <c r="BTO66" s="5"/>
      <c r="BTP66" s="5"/>
      <c r="BTQ66" s="5"/>
      <c r="BTR66" s="5"/>
      <c r="BTS66" s="5"/>
      <c r="BTT66" s="5"/>
      <c r="BTU66" s="5"/>
      <c r="BTV66" s="5"/>
      <c r="BTW66" s="5"/>
      <c r="BTX66" s="5"/>
      <c r="BTY66" s="5"/>
      <c r="BTZ66" s="5"/>
      <c r="BUA66" s="5"/>
      <c r="BUB66" s="5"/>
      <c r="BUC66" s="5"/>
      <c r="BUD66" s="5"/>
      <c r="BUE66" s="5"/>
      <c r="BUF66" s="5"/>
      <c r="BUG66" s="5"/>
      <c r="BUH66" s="5"/>
      <c r="BUI66" s="5"/>
      <c r="BUJ66" s="5"/>
      <c r="BUK66" s="5"/>
      <c r="BUL66" s="5"/>
      <c r="BUM66" s="5"/>
      <c r="BUN66" s="5"/>
      <c r="BUO66" s="5"/>
      <c r="BUP66" s="5"/>
      <c r="BUQ66" s="5"/>
      <c r="BUR66" s="5"/>
      <c r="BUS66" s="5"/>
      <c r="BUT66" s="5"/>
      <c r="BUU66" s="5"/>
      <c r="BUV66" s="5"/>
      <c r="BUW66" s="5"/>
      <c r="BUX66" s="5"/>
      <c r="BUY66" s="5"/>
      <c r="BUZ66" s="5"/>
      <c r="BVA66" s="5"/>
      <c r="BVB66" s="5"/>
      <c r="BVC66" s="5"/>
      <c r="BVD66" s="5"/>
      <c r="BVE66" s="5"/>
      <c r="BVF66" s="5"/>
      <c r="BVG66" s="5"/>
      <c r="BVH66" s="5"/>
      <c r="BVI66" s="5"/>
      <c r="BVJ66" s="5"/>
      <c r="BVK66" s="5"/>
      <c r="BVL66" s="5"/>
      <c r="BVM66" s="5"/>
      <c r="BVN66" s="5"/>
      <c r="BVO66" s="5"/>
      <c r="BVP66" s="5"/>
      <c r="BVQ66" s="5"/>
      <c r="BVR66" s="5"/>
      <c r="BVS66" s="5"/>
      <c r="BVT66" s="5"/>
      <c r="BVU66" s="5"/>
      <c r="BVV66" s="5"/>
      <c r="BVW66" s="5"/>
      <c r="BVX66" s="5"/>
      <c r="BVY66" s="5"/>
      <c r="BVZ66" s="5"/>
      <c r="BWA66" s="5"/>
      <c r="BWB66" s="5"/>
      <c r="BWC66" s="5"/>
      <c r="BWD66" s="5"/>
      <c r="BWE66" s="5"/>
      <c r="BWF66" s="5"/>
      <c r="BWG66" s="5"/>
      <c r="BWH66" s="5"/>
      <c r="BWI66" s="5"/>
      <c r="BWJ66" s="5"/>
      <c r="BWK66" s="5"/>
      <c r="BWL66" s="5"/>
      <c r="BWM66" s="5"/>
      <c r="BWN66" s="5"/>
      <c r="BWO66" s="5"/>
      <c r="BWP66" s="5"/>
      <c r="BWQ66" s="5"/>
      <c r="BWR66" s="5"/>
      <c r="BWS66" s="5"/>
      <c r="BWT66" s="5"/>
      <c r="BWU66" s="5"/>
      <c r="BWV66" s="5"/>
      <c r="BWW66" s="5"/>
      <c r="BWX66" s="5"/>
      <c r="BWY66" s="5"/>
      <c r="BWZ66" s="5"/>
      <c r="BXA66" s="5"/>
      <c r="BXB66" s="5"/>
      <c r="BXC66" s="5"/>
      <c r="BXD66" s="5"/>
      <c r="BXE66" s="5"/>
      <c r="BXF66" s="5"/>
      <c r="BXG66" s="5"/>
      <c r="BXH66" s="5"/>
      <c r="BXI66" s="5"/>
      <c r="BXJ66" s="5"/>
      <c r="BXK66" s="5"/>
      <c r="BXL66" s="5"/>
      <c r="BXM66" s="5"/>
      <c r="BXN66" s="5"/>
      <c r="BXO66" s="5"/>
      <c r="BXP66" s="5"/>
      <c r="BXQ66" s="5"/>
      <c r="BXR66" s="5"/>
      <c r="BXS66" s="5"/>
      <c r="BXT66" s="5"/>
      <c r="BXU66" s="5"/>
      <c r="BXV66" s="5"/>
      <c r="BXW66" s="5"/>
      <c r="BXX66" s="5"/>
      <c r="BXY66" s="5"/>
      <c r="BXZ66" s="5"/>
      <c r="BYA66" s="5"/>
      <c r="BYB66" s="5"/>
      <c r="BYC66" s="5"/>
      <c r="BYD66" s="5"/>
      <c r="BYE66" s="5"/>
      <c r="BYF66" s="5"/>
      <c r="BYG66" s="5"/>
      <c r="BYH66" s="5"/>
      <c r="BYI66" s="5"/>
      <c r="BYJ66" s="5"/>
      <c r="BYK66" s="5"/>
      <c r="BYL66" s="5"/>
      <c r="BYM66" s="5"/>
      <c r="BYN66" s="5"/>
      <c r="BYO66" s="5"/>
      <c r="BYP66" s="5"/>
      <c r="BYQ66" s="5"/>
      <c r="BYR66" s="5"/>
      <c r="BYS66" s="5"/>
      <c r="BYT66" s="5"/>
      <c r="BYU66" s="5"/>
      <c r="BYV66" s="5"/>
      <c r="BYW66" s="5"/>
      <c r="BYX66" s="5"/>
      <c r="BYY66" s="5"/>
      <c r="BYZ66" s="5"/>
      <c r="BZA66" s="5"/>
      <c r="BZB66" s="5"/>
      <c r="BZC66" s="5"/>
      <c r="BZD66" s="5"/>
      <c r="BZE66" s="5"/>
      <c r="BZF66" s="5"/>
      <c r="BZG66" s="5"/>
      <c r="BZH66" s="5"/>
      <c r="BZI66" s="5"/>
      <c r="BZJ66" s="5"/>
      <c r="BZK66" s="5"/>
      <c r="BZL66" s="5"/>
      <c r="BZM66" s="5"/>
      <c r="BZN66" s="5"/>
      <c r="BZO66" s="5"/>
      <c r="BZP66" s="5"/>
      <c r="BZQ66" s="5"/>
      <c r="BZR66" s="5"/>
      <c r="BZS66" s="5"/>
      <c r="BZT66" s="5"/>
      <c r="BZU66" s="5"/>
      <c r="BZV66" s="5"/>
      <c r="BZW66" s="5"/>
      <c r="BZX66" s="5"/>
      <c r="BZY66" s="5"/>
      <c r="BZZ66" s="5"/>
      <c r="CAA66" s="5"/>
      <c r="CAB66" s="5"/>
      <c r="CAC66" s="5"/>
      <c r="CAD66" s="5"/>
      <c r="CAE66" s="5"/>
      <c r="CAF66" s="5"/>
      <c r="CAG66" s="5"/>
      <c r="CAH66" s="5"/>
      <c r="CAI66" s="5"/>
      <c r="CAJ66" s="5"/>
      <c r="CAK66" s="5"/>
      <c r="CAL66" s="5"/>
      <c r="CAM66" s="5"/>
      <c r="CAN66" s="5"/>
      <c r="CAO66" s="5"/>
      <c r="CAP66" s="5"/>
      <c r="CAQ66" s="5"/>
      <c r="CAR66" s="5"/>
      <c r="CAS66" s="5"/>
      <c r="CAT66" s="5"/>
      <c r="CAU66" s="5"/>
      <c r="CAV66" s="5"/>
      <c r="CAW66" s="5"/>
      <c r="CAX66" s="5"/>
      <c r="CAY66" s="5"/>
      <c r="CAZ66" s="5"/>
      <c r="CBA66" s="5"/>
      <c r="CBB66" s="5"/>
      <c r="CBC66" s="5"/>
      <c r="CBD66" s="5"/>
      <c r="CBE66" s="5"/>
      <c r="CBF66" s="5"/>
      <c r="CBG66" s="5"/>
      <c r="CBH66" s="5"/>
      <c r="CBI66" s="5"/>
      <c r="CBJ66" s="5"/>
      <c r="CBK66" s="5"/>
      <c r="CBL66" s="5"/>
      <c r="CBM66" s="5"/>
      <c r="CBN66" s="5"/>
      <c r="CBO66" s="5"/>
      <c r="CBP66" s="5"/>
      <c r="CBQ66" s="5"/>
      <c r="CBR66" s="5"/>
      <c r="CBS66" s="5"/>
      <c r="CBT66" s="5"/>
      <c r="CBU66" s="5"/>
      <c r="CBV66" s="5"/>
      <c r="CBW66" s="5"/>
      <c r="CBX66" s="5"/>
      <c r="CBY66" s="5"/>
      <c r="CBZ66" s="5"/>
      <c r="CCA66" s="5"/>
      <c r="CCB66" s="5"/>
      <c r="CCC66" s="5"/>
      <c r="CCD66" s="5"/>
      <c r="CCE66" s="5"/>
      <c r="CCF66" s="5"/>
      <c r="CCG66" s="5"/>
      <c r="CCH66" s="5"/>
      <c r="CCI66" s="5"/>
      <c r="CCJ66" s="5"/>
      <c r="CCK66" s="5"/>
      <c r="CCL66" s="5"/>
      <c r="CCM66" s="5"/>
      <c r="CCN66" s="5"/>
      <c r="CCO66" s="5"/>
      <c r="CCP66" s="5"/>
      <c r="CCQ66" s="5"/>
      <c r="CCR66" s="5"/>
      <c r="CCS66" s="5"/>
      <c r="CCT66" s="5"/>
      <c r="CCU66" s="5"/>
      <c r="CCV66" s="5"/>
      <c r="CCW66" s="5"/>
      <c r="CCX66" s="5"/>
      <c r="CCY66" s="5"/>
      <c r="CCZ66" s="5"/>
      <c r="CDA66" s="5"/>
      <c r="CDB66" s="5"/>
      <c r="CDC66" s="5"/>
      <c r="CDD66" s="5"/>
      <c r="CDE66" s="5"/>
      <c r="CDF66" s="5"/>
      <c r="CDG66" s="5"/>
      <c r="CDH66" s="5"/>
      <c r="CDI66" s="5"/>
      <c r="CDJ66" s="5"/>
      <c r="CDK66" s="5"/>
      <c r="CDL66" s="5"/>
      <c r="CDM66" s="5"/>
      <c r="CDN66" s="5"/>
      <c r="CDO66" s="5"/>
      <c r="CDP66" s="5"/>
      <c r="CDQ66" s="5"/>
      <c r="CDR66" s="5"/>
      <c r="CDS66" s="5"/>
      <c r="CDT66" s="5"/>
      <c r="CDU66" s="5"/>
      <c r="CDV66" s="5"/>
      <c r="CDW66" s="5"/>
      <c r="CDX66" s="5"/>
      <c r="CDY66" s="5"/>
      <c r="CDZ66" s="5"/>
      <c r="CEA66" s="5"/>
      <c r="CEB66" s="5"/>
      <c r="CEC66" s="5"/>
      <c r="CED66" s="5"/>
      <c r="CEE66" s="5"/>
      <c r="CEF66" s="5"/>
      <c r="CEG66" s="5"/>
      <c r="CEH66" s="5"/>
      <c r="CEI66" s="5"/>
      <c r="CEJ66" s="5"/>
      <c r="CEK66" s="5"/>
      <c r="CEL66" s="5"/>
      <c r="CEM66" s="5"/>
      <c r="CEN66" s="5"/>
      <c r="CEO66" s="5"/>
      <c r="CEP66" s="5"/>
      <c r="CEQ66" s="5"/>
      <c r="CER66" s="5"/>
      <c r="CES66" s="5"/>
      <c r="CET66" s="5"/>
      <c r="CEU66" s="5"/>
      <c r="CEV66" s="5"/>
      <c r="CEW66" s="5"/>
      <c r="CEX66" s="5"/>
      <c r="CEY66" s="5"/>
      <c r="CEZ66" s="5"/>
      <c r="CFA66" s="5"/>
      <c r="CFB66" s="5"/>
      <c r="CFC66" s="5"/>
      <c r="CFD66" s="5"/>
      <c r="CFE66" s="5"/>
      <c r="CFF66" s="5"/>
      <c r="CFG66" s="5"/>
      <c r="CFH66" s="5"/>
      <c r="CFI66" s="5"/>
      <c r="CFJ66" s="5"/>
      <c r="CFK66" s="5"/>
      <c r="CFL66" s="5"/>
      <c r="CFM66" s="5"/>
      <c r="CFN66" s="5"/>
      <c r="CFO66" s="5"/>
      <c r="CFP66" s="5"/>
      <c r="CFQ66" s="5"/>
      <c r="CFR66" s="5"/>
      <c r="CFS66" s="5"/>
      <c r="CFT66" s="5"/>
      <c r="CFU66" s="5"/>
      <c r="CFV66" s="5"/>
      <c r="CFW66" s="5"/>
      <c r="CFX66" s="5"/>
      <c r="CFY66" s="5"/>
      <c r="CFZ66" s="5"/>
      <c r="CGA66" s="5"/>
      <c r="CGB66" s="5"/>
      <c r="CGC66" s="5"/>
      <c r="CGD66" s="5"/>
      <c r="CGE66" s="5"/>
      <c r="CGF66" s="5"/>
      <c r="CGG66" s="5"/>
      <c r="CGH66" s="5"/>
      <c r="CGI66" s="5"/>
      <c r="CGJ66" s="5"/>
      <c r="CGK66" s="5"/>
      <c r="CGL66" s="5"/>
      <c r="CGM66" s="5"/>
      <c r="CGN66" s="5"/>
      <c r="CGO66" s="5"/>
      <c r="CGP66" s="5"/>
      <c r="CGQ66" s="5"/>
      <c r="CGR66" s="5"/>
      <c r="CGS66" s="5"/>
      <c r="CGT66" s="5"/>
      <c r="CGU66" s="5"/>
      <c r="CGV66" s="5"/>
      <c r="CGW66" s="5"/>
      <c r="CGX66" s="5"/>
      <c r="CGY66" s="5"/>
      <c r="CGZ66" s="5"/>
      <c r="CHA66" s="5"/>
      <c r="CHB66" s="5"/>
      <c r="CHC66" s="5"/>
      <c r="CHD66" s="5"/>
      <c r="CHE66" s="5"/>
      <c r="CHF66" s="5"/>
      <c r="CHG66" s="5"/>
      <c r="CHH66" s="5"/>
      <c r="CHI66" s="5"/>
      <c r="CHJ66" s="5"/>
      <c r="CHK66" s="5"/>
      <c r="CHL66" s="5"/>
      <c r="CHM66" s="5"/>
      <c r="CHN66" s="5"/>
      <c r="CHO66" s="5"/>
      <c r="CHP66" s="5"/>
      <c r="CHQ66" s="5"/>
      <c r="CHR66" s="5"/>
      <c r="CHS66" s="5"/>
      <c r="CHT66" s="5"/>
      <c r="CHU66" s="5"/>
      <c r="CHV66" s="5"/>
      <c r="CHW66" s="5"/>
      <c r="CHX66" s="5"/>
      <c r="CHY66" s="5"/>
      <c r="CHZ66" s="5"/>
      <c r="CIA66" s="5"/>
      <c r="CIB66" s="5"/>
      <c r="CIC66" s="5"/>
      <c r="CID66" s="5"/>
      <c r="CIE66" s="5"/>
      <c r="CIF66" s="5"/>
      <c r="CIG66" s="5"/>
      <c r="CIH66" s="5"/>
      <c r="CII66" s="5"/>
      <c r="CIJ66" s="5"/>
      <c r="CIK66" s="5"/>
      <c r="CIL66" s="5"/>
      <c r="CIM66" s="5"/>
      <c r="CIN66" s="5"/>
      <c r="CIO66" s="5"/>
      <c r="CIP66" s="5"/>
      <c r="CIQ66" s="5"/>
      <c r="CIR66" s="5"/>
      <c r="CIS66" s="5"/>
      <c r="CIT66" s="5"/>
      <c r="CIU66" s="5"/>
      <c r="CIV66" s="5"/>
      <c r="CIW66" s="5"/>
      <c r="CIX66" s="5"/>
      <c r="CIY66" s="5"/>
      <c r="CIZ66" s="5"/>
      <c r="CJA66" s="5"/>
      <c r="CJB66" s="5"/>
      <c r="CJC66" s="5"/>
      <c r="CJD66" s="5"/>
      <c r="CJE66" s="5"/>
      <c r="CJF66" s="5"/>
      <c r="CJG66" s="5"/>
      <c r="CJH66" s="5"/>
      <c r="CJI66" s="5"/>
      <c r="CJJ66" s="5"/>
      <c r="CJK66" s="5"/>
      <c r="CJL66" s="5"/>
      <c r="CJM66" s="5"/>
      <c r="CJN66" s="5"/>
      <c r="CJO66" s="5"/>
      <c r="CJP66" s="5"/>
      <c r="CJQ66" s="5"/>
      <c r="CJR66" s="5"/>
      <c r="CJS66" s="5"/>
      <c r="CJT66" s="5"/>
      <c r="CJU66" s="5"/>
      <c r="CJV66" s="5"/>
      <c r="CJW66" s="5"/>
      <c r="CJX66" s="5"/>
      <c r="CJY66" s="5"/>
      <c r="CJZ66" s="5"/>
      <c r="CKA66" s="5"/>
      <c r="CKB66" s="5"/>
      <c r="CKC66" s="5"/>
      <c r="CKD66" s="5"/>
      <c r="CKE66" s="5"/>
      <c r="CKF66" s="5"/>
      <c r="CKG66" s="5"/>
      <c r="CKH66" s="5"/>
      <c r="CKI66" s="5"/>
      <c r="CKJ66" s="5"/>
      <c r="CKK66" s="5"/>
      <c r="CKL66" s="5"/>
      <c r="CKM66" s="5"/>
      <c r="CKN66" s="5"/>
      <c r="CKO66" s="5"/>
      <c r="CKP66" s="5"/>
      <c r="CKQ66" s="5"/>
      <c r="CKR66" s="5"/>
      <c r="CKS66" s="5"/>
      <c r="CKT66" s="5"/>
      <c r="CKU66" s="5"/>
      <c r="CKV66" s="5"/>
      <c r="CKW66" s="5"/>
      <c r="CKX66" s="5"/>
      <c r="CKY66" s="5"/>
      <c r="CKZ66" s="5"/>
      <c r="CLA66" s="5"/>
      <c r="CLB66" s="5"/>
      <c r="CLC66" s="5"/>
      <c r="CLD66" s="5"/>
      <c r="CLE66" s="5"/>
      <c r="CLF66" s="5"/>
      <c r="CLG66" s="5"/>
      <c r="CLH66" s="5"/>
      <c r="CLI66" s="5"/>
      <c r="CLJ66" s="5"/>
      <c r="CLK66" s="5"/>
      <c r="CLL66" s="5"/>
      <c r="CLM66" s="5"/>
      <c r="CLN66" s="5"/>
      <c r="CLO66" s="5"/>
      <c r="CLP66" s="5"/>
      <c r="CLQ66" s="5"/>
      <c r="CLR66" s="5"/>
      <c r="CLS66" s="5"/>
      <c r="CLT66" s="5"/>
      <c r="CLU66" s="5"/>
      <c r="CLV66" s="5"/>
      <c r="CLW66" s="5"/>
      <c r="CLX66" s="5"/>
      <c r="CLY66" s="5"/>
      <c r="CLZ66" s="5"/>
      <c r="CMA66" s="5"/>
      <c r="CMB66" s="5"/>
      <c r="CMC66" s="5"/>
      <c r="CMD66" s="5"/>
      <c r="CME66" s="5"/>
      <c r="CMF66" s="5"/>
      <c r="CMG66" s="5"/>
      <c r="CMH66" s="5"/>
      <c r="CMI66" s="5"/>
      <c r="CMJ66" s="5"/>
      <c r="CMK66" s="5"/>
      <c r="CML66" s="5"/>
      <c r="CMM66" s="5"/>
      <c r="CMN66" s="5"/>
      <c r="CMO66" s="5"/>
      <c r="CMP66" s="5"/>
      <c r="CMQ66" s="5"/>
      <c r="CMR66" s="5"/>
      <c r="CMS66" s="5"/>
      <c r="CMT66" s="5"/>
      <c r="CMU66" s="5"/>
      <c r="CMV66" s="5"/>
      <c r="CMW66" s="5"/>
      <c r="CMX66" s="5"/>
      <c r="CMY66" s="5"/>
      <c r="CMZ66" s="5"/>
      <c r="CNA66" s="5"/>
      <c r="CNB66" s="5"/>
      <c r="CNC66" s="5"/>
      <c r="CND66" s="5"/>
      <c r="CNE66" s="5"/>
      <c r="CNF66" s="5"/>
      <c r="CNG66" s="5"/>
      <c r="CNH66" s="5"/>
      <c r="CNI66" s="5"/>
      <c r="CNJ66" s="5"/>
      <c r="CNK66" s="5"/>
      <c r="CNL66" s="5"/>
      <c r="CNM66" s="5"/>
      <c r="CNN66" s="5"/>
      <c r="CNO66" s="5"/>
      <c r="CNP66" s="5"/>
      <c r="CNQ66" s="5"/>
      <c r="CNR66" s="5"/>
      <c r="CNS66" s="5"/>
      <c r="CNT66" s="5"/>
      <c r="CNU66" s="5"/>
      <c r="CNV66" s="5"/>
      <c r="CNW66" s="5"/>
      <c r="CNX66" s="5"/>
      <c r="CNY66" s="5"/>
      <c r="CNZ66" s="5"/>
      <c r="COA66" s="5"/>
      <c r="COB66" s="5"/>
      <c r="COC66" s="5"/>
      <c r="COD66" s="5"/>
      <c r="COE66" s="5"/>
      <c r="COF66" s="5"/>
      <c r="COG66" s="5"/>
      <c r="COH66" s="5"/>
      <c r="COI66" s="5"/>
      <c r="COJ66" s="5"/>
      <c r="COK66" s="5"/>
      <c r="COL66" s="5"/>
      <c r="COM66" s="5"/>
      <c r="CON66" s="5"/>
      <c r="COO66" s="5"/>
      <c r="COP66" s="5"/>
      <c r="COQ66" s="5"/>
      <c r="COR66" s="5"/>
      <c r="COS66" s="5"/>
      <c r="COT66" s="5"/>
      <c r="COU66" s="5"/>
      <c r="COV66" s="5"/>
      <c r="COW66" s="5"/>
      <c r="COX66" s="5"/>
      <c r="COY66" s="5"/>
      <c r="COZ66" s="5"/>
      <c r="CPA66" s="5"/>
      <c r="CPB66" s="5"/>
      <c r="CPC66" s="5"/>
      <c r="CPD66" s="5"/>
      <c r="CPE66" s="5"/>
      <c r="CPF66" s="5"/>
      <c r="CPG66" s="5"/>
      <c r="CPH66" s="5"/>
      <c r="CPI66" s="5"/>
      <c r="CPJ66" s="5"/>
      <c r="CPK66" s="5"/>
      <c r="CPL66" s="5"/>
      <c r="CPM66" s="5"/>
      <c r="CPN66" s="5"/>
      <c r="CPO66" s="5"/>
      <c r="CPP66" s="5"/>
      <c r="CPQ66" s="5"/>
      <c r="CPR66" s="5"/>
      <c r="CPS66" s="5"/>
      <c r="CPT66" s="5"/>
      <c r="CPU66" s="5"/>
      <c r="CPV66" s="5"/>
      <c r="CPW66" s="5"/>
      <c r="CPX66" s="5"/>
      <c r="CPY66" s="5"/>
      <c r="CPZ66" s="5"/>
      <c r="CQA66" s="5"/>
      <c r="CQB66" s="5"/>
      <c r="CQC66" s="5"/>
      <c r="CQD66" s="5"/>
      <c r="CQE66" s="5"/>
      <c r="CQF66" s="5"/>
      <c r="CQG66" s="5"/>
      <c r="CQH66" s="5"/>
      <c r="CQI66" s="5"/>
      <c r="CQJ66" s="5"/>
      <c r="CQK66" s="5"/>
      <c r="CQL66" s="5"/>
      <c r="CQM66" s="5"/>
      <c r="CQN66" s="5"/>
      <c r="CQO66" s="5"/>
      <c r="CQP66" s="5"/>
      <c r="CQQ66" s="5"/>
      <c r="CQR66" s="5"/>
      <c r="CQS66" s="5"/>
      <c r="CQT66" s="5"/>
      <c r="CQU66" s="5"/>
      <c r="CQV66" s="5"/>
      <c r="CQW66" s="5"/>
      <c r="CQX66" s="5"/>
      <c r="CQY66" s="5"/>
      <c r="CQZ66" s="5"/>
      <c r="CRA66" s="5"/>
      <c r="CRB66" s="5"/>
      <c r="CRC66" s="5"/>
      <c r="CRD66" s="5"/>
      <c r="CRE66" s="5"/>
      <c r="CRF66" s="5"/>
      <c r="CRG66" s="5"/>
      <c r="CRH66" s="5"/>
      <c r="CRI66" s="5"/>
      <c r="CRJ66" s="5"/>
      <c r="CRK66" s="5"/>
      <c r="CRL66" s="5"/>
      <c r="CRM66" s="5"/>
      <c r="CRN66" s="5"/>
      <c r="CRO66" s="5"/>
      <c r="CRP66" s="5"/>
      <c r="CRQ66" s="5"/>
      <c r="CRR66" s="5"/>
      <c r="CRS66" s="5"/>
      <c r="CRT66" s="5"/>
      <c r="CRU66" s="5"/>
      <c r="CRV66" s="5"/>
      <c r="CRW66" s="5"/>
      <c r="CRX66" s="5"/>
      <c r="CRY66" s="5"/>
      <c r="CRZ66" s="5"/>
      <c r="CSA66" s="5"/>
      <c r="CSB66" s="5"/>
      <c r="CSC66" s="5"/>
      <c r="CSD66" s="5"/>
      <c r="CSE66" s="5"/>
      <c r="CSF66" s="5"/>
      <c r="CSG66" s="5"/>
      <c r="CSH66" s="5"/>
      <c r="CSI66" s="5"/>
      <c r="CSJ66" s="5"/>
      <c r="CSK66" s="5"/>
      <c r="CSL66" s="5"/>
      <c r="CSM66" s="5"/>
      <c r="CSN66" s="5"/>
      <c r="CSO66" s="5"/>
      <c r="CSP66" s="5"/>
      <c r="CSQ66" s="5"/>
      <c r="CSR66" s="5"/>
      <c r="CSS66" s="5"/>
      <c r="CST66" s="5"/>
      <c r="CSU66" s="5"/>
      <c r="CSV66" s="5"/>
      <c r="CSW66" s="5"/>
      <c r="CSX66" s="5"/>
      <c r="CSY66" s="5"/>
      <c r="CSZ66" s="5"/>
      <c r="CTA66" s="5"/>
      <c r="CTB66" s="5"/>
      <c r="CTC66" s="5"/>
      <c r="CTD66" s="5"/>
      <c r="CTE66" s="5"/>
      <c r="CTF66" s="5"/>
      <c r="CTG66" s="5"/>
      <c r="CTH66" s="5"/>
      <c r="CTI66" s="5"/>
      <c r="CTJ66" s="5"/>
      <c r="CTK66" s="5"/>
      <c r="CTL66" s="5"/>
      <c r="CTM66" s="5"/>
      <c r="CTN66" s="5"/>
      <c r="CTO66" s="5"/>
      <c r="CTP66" s="5"/>
      <c r="CTQ66" s="5"/>
      <c r="CTR66" s="5"/>
      <c r="CTS66" s="5"/>
      <c r="CTT66" s="5"/>
      <c r="CTU66" s="5"/>
      <c r="CTV66" s="5"/>
      <c r="CTW66" s="5"/>
      <c r="CTX66" s="5"/>
      <c r="CTY66" s="5"/>
      <c r="CTZ66" s="5"/>
      <c r="CUA66" s="5"/>
      <c r="CUB66" s="5"/>
      <c r="CUC66" s="5"/>
      <c r="CUD66" s="5"/>
      <c r="CUE66" s="5"/>
      <c r="CUF66" s="5"/>
      <c r="CUG66" s="5"/>
      <c r="CUH66" s="5"/>
      <c r="CUI66" s="5"/>
      <c r="CUJ66" s="5"/>
      <c r="CUK66" s="5"/>
      <c r="CUL66" s="5"/>
      <c r="CUM66" s="5"/>
      <c r="CUN66" s="5"/>
      <c r="CUO66" s="5"/>
      <c r="CUP66" s="5"/>
      <c r="CUQ66" s="5"/>
      <c r="CUR66" s="5"/>
      <c r="CUS66" s="5"/>
      <c r="CUT66" s="5"/>
      <c r="CUU66" s="5"/>
      <c r="CUV66" s="5"/>
      <c r="CUW66" s="5"/>
      <c r="CUX66" s="5"/>
      <c r="CUY66" s="5"/>
    </row>
    <row r="67" spans="1:2599" ht="56.25" customHeight="1" x14ac:dyDescent="0.25">
      <c r="A67" s="589"/>
      <c r="B67" s="541"/>
      <c r="C67" s="586"/>
      <c r="D67" s="393"/>
      <c r="E67" s="541"/>
      <c r="F67" s="541"/>
      <c r="G67" s="541"/>
      <c r="H67" s="370"/>
      <c r="I67" s="570"/>
      <c r="J67" s="541"/>
      <c r="K67" s="381"/>
      <c r="L67" s="381"/>
      <c r="M67" s="370"/>
      <c r="N67" s="370"/>
      <c r="O67" s="370"/>
      <c r="P67" s="370"/>
      <c r="Q67" s="557"/>
      <c r="R67" s="508"/>
      <c r="S67" s="370"/>
      <c r="T67" s="424"/>
      <c r="U67" s="458"/>
      <c r="V67" s="458"/>
      <c r="W67" s="381"/>
      <c r="X67" s="463"/>
      <c r="Y67" s="508"/>
      <c r="Z67" s="541"/>
      <c r="AA67" s="424"/>
      <c r="AB67" s="458"/>
      <c r="AC67" s="458"/>
      <c r="AD67" s="381"/>
      <c r="AE67" s="463"/>
      <c r="AF67" s="549"/>
      <c r="AG67" s="468"/>
      <c r="AH67" s="424"/>
      <c r="AI67" s="403"/>
      <c r="AJ67" s="403"/>
      <c r="AK67" s="381"/>
      <c r="AL67" s="401"/>
      <c r="AM67" s="549"/>
      <c r="AN67" s="468"/>
      <c r="AO67" s="424"/>
      <c r="AP67" s="403"/>
      <c r="AQ67" s="403"/>
      <c r="AR67" s="381"/>
      <c r="AS67" s="401"/>
      <c r="AT67" s="426"/>
      <c r="AU67" s="428"/>
      <c r="AV67" s="424"/>
      <c r="AW67" s="418" t="s">
        <v>996</v>
      </c>
      <c r="AX67" s="418" t="s">
        <v>996</v>
      </c>
      <c r="AY67" s="381"/>
      <c r="AZ67" s="400" t="s">
        <v>1045</v>
      </c>
      <c r="BA67" s="405"/>
      <c r="BB67" s="406"/>
      <c r="BC67" s="424"/>
      <c r="BD67" s="395"/>
      <c r="BE67" s="395"/>
      <c r="BF67" s="381"/>
      <c r="BG67" s="398"/>
      <c r="BH67" s="505"/>
      <c r="BI67" s="406"/>
      <c r="BJ67" s="506"/>
      <c r="BK67" s="395"/>
      <c r="BL67" s="395"/>
      <c r="BM67" s="406"/>
      <c r="BN67" s="502"/>
      <c r="BO67" s="508"/>
      <c r="BP67" s="370"/>
      <c r="BQ67" s="424"/>
      <c r="BR67" s="458"/>
      <c r="BS67" s="458"/>
      <c r="BT67" s="381"/>
      <c r="BU67" s="471"/>
      <c r="BV67" s="466"/>
      <c r="BW67" s="370"/>
      <c r="BX67" s="424"/>
      <c r="BY67" s="458"/>
      <c r="BZ67" s="458"/>
      <c r="CA67" s="381"/>
      <c r="CB67" s="463"/>
      <c r="CC67" s="393"/>
      <c r="CD67" s="370"/>
      <c r="CE67" s="369"/>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c r="AKG67" s="5"/>
      <c r="AKH67" s="5"/>
      <c r="AKI67" s="5"/>
      <c r="AKJ67" s="5"/>
      <c r="AKK67" s="5"/>
      <c r="AKL67" s="5"/>
      <c r="AKM67" s="5"/>
      <c r="AKN67" s="5"/>
      <c r="AKO67" s="5"/>
      <c r="AKP67" s="5"/>
      <c r="AKQ67" s="5"/>
      <c r="AKR67" s="5"/>
      <c r="AKS67" s="5"/>
      <c r="AKT67" s="5"/>
      <c r="AKU67" s="5"/>
      <c r="AKV67" s="5"/>
      <c r="AKW67" s="5"/>
      <c r="AKX67" s="5"/>
      <c r="AKY67" s="5"/>
      <c r="AKZ67" s="5"/>
      <c r="ALA67" s="5"/>
      <c r="ALB67" s="5"/>
      <c r="ALC67" s="5"/>
      <c r="ALD67" s="5"/>
      <c r="ALE67" s="5"/>
      <c r="ALF67" s="5"/>
      <c r="ALG67" s="5"/>
      <c r="ALH67" s="5"/>
      <c r="ALI67" s="5"/>
      <c r="ALJ67" s="5"/>
      <c r="ALK67" s="5"/>
      <c r="ALL67" s="5"/>
      <c r="ALM67" s="5"/>
      <c r="ALN67" s="5"/>
      <c r="ALO67" s="5"/>
      <c r="ALP67" s="5"/>
      <c r="ALQ67" s="5"/>
      <c r="ALR67" s="5"/>
      <c r="ALS67" s="5"/>
      <c r="ALT67" s="5"/>
      <c r="ALU67" s="5"/>
      <c r="ALV67" s="5"/>
      <c r="ALW67" s="5"/>
      <c r="ALX67" s="5"/>
      <c r="ALY67" s="5"/>
      <c r="ALZ67" s="5"/>
      <c r="AMA67" s="5"/>
      <c r="AMB67" s="5"/>
      <c r="AMC67" s="5"/>
      <c r="AMD67" s="5"/>
      <c r="AME67" s="5"/>
      <c r="AMF67" s="5"/>
      <c r="AMG67" s="5"/>
      <c r="AMH67" s="5"/>
      <c r="AMI67" s="5"/>
      <c r="AMJ67" s="5"/>
      <c r="AMK67" s="5"/>
      <c r="AML67" s="5"/>
      <c r="AMM67" s="5"/>
      <c r="AMN67" s="5"/>
      <c r="AMO67" s="5"/>
      <c r="AMP67" s="5"/>
      <c r="AMQ67" s="5"/>
      <c r="AMR67" s="5"/>
      <c r="AMS67" s="5"/>
      <c r="AMT67" s="5"/>
      <c r="AMU67" s="5"/>
      <c r="AMV67" s="5"/>
      <c r="AMW67" s="5"/>
      <c r="AMX67" s="5"/>
      <c r="AMY67" s="5"/>
      <c r="AMZ67" s="5"/>
      <c r="ANA67" s="5"/>
      <c r="ANB67" s="5"/>
      <c r="ANC67" s="5"/>
      <c r="AND67" s="5"/>
      <c r="ANE67" s="5"/>
      <c r="ANF67" s="5"/>
      <c r="ANG67" s="5"/>
      <c r="ANH67" s="5"/>
      <c r="ANI67" s="5"/>
      <c r="ANJ67" s="5"/>
      <c r="ANK67" s="5"/>
      <c r="ANL67" s="5"/>
      <c r="ANM67" s="5"/>
      <c r="ANN67" s="5"/>
      <c r="ANO67" s="5"/>
      <c r="ANP67" s="5"/>
      <c r="ANQ67" s="5"/>
      <c r="ANR67" s="5"/>
      <c r="ANS67" s="5"/>
      <c r="ANT67" s="5"/>
      <c r="ANU67" s="5"/>
      <c r="ANV67" s="5"/>
      <c r="ANW67" s="5"/>
      <c r="ANX67" s="5"/>
      <c r="ANY67" s="5"/>
      <c r="ANZ67" s="5"/>
      <c r="AOA67" s="5"/>
      <c r="AOB67" s="5"/>
      <c r="AOC67" s="5"/>
      <c r="AOD67" s="5"/>
      <c r="AOE67" s="5"/>
      <c r="AOF67" s="5"/>
      <c r="AOG67" s="5"/>
      <c r="AOH67" s="5"/>
      <c r="AOI67" s="5"/>
      <c r="AOJ67" s="5"/>
      <c r="AOK67" s="5"/>
      <c r="AOL67" s="5"/>
      <c r="AOM67" s="5"/>
      <c r="AON67" s="5"/>
      <c r="AOO67" s="5"/>
      <c r="AOP67" s="5"/>
      <c r="AOQ67" s="5"/>
      <c r="AOR67" s="5"/>
      <c r="AOS67" s="5"/>
      <c r="AOT67" s="5"/>
      <c r="AOU67" s="5"/>
      <c r="AOV67" s="5"/>
      <c r="AOW67" s="5"/>
      <c r="AOX67" s="5"/>
      <c r="AOY67" s="5"/>
      <c r="AOZ67" s="5"/>
      <c r="APA67" s="5"/>
      <c r="APB67" s="5"/>
      <c r="APC67" s="5"/>
      <c r="APD67" s="5"/>
      <c r="APE67" s="5"/>
      <c r="APF67" s="5"/>
      <c r="APG67" s="5"/>
      <c r="APH67" s="5"/>
      <c r="API67" s="5"/>
      <c r="APJ67" s="5"/>
      <c r="APK67" s="5"/>
      <c r="APL67" s="5"/>
      <c r="APM67" s="5"/>
      <c r="APN67" s="5"/>
      <c r="APO67" s="5"/>
      <c r="APP67" s="5"/>
      <c r="APQ67" s="5"/>
      <c r="APR67" s="5"/>
      <c r="APS67" s="5"/>
      <c r="APT67" s="5"/>
      <c r="APU67" s="5"/>
      <c r="APV67" s="5"/>
      <c r="APW67" s="5"/>
      <c r="APX67" s="5"/>
      <c r="APY67" s="5"/>
      <c r="APZ67" s="5"/>
      <c r="AQA67" s="5"/>
      <c r="AQB67" s="5"/>
      <c r="AQC67" s="5"/>
      <c r="AQD67" s="5"/>
      <c r="AQE67" s="5"/>
      <c r="AQF67" s="5"/>
      <c r="AQG67" s="5"/>
      <c r="AQH67" s="5"/>
      <c r="AQI67" s="5"/>
      <c r="AQJ67" s="5"/>
      <c r="AQK67" s="5"/>
      <c r="AQL67" s="5"/>
      <c r="AQM67" s="5"/>
      <c r="AQN67" s="5"/>
      <c r="AQO67" s="5"/>
      <c r="AQP67" s="5"/>
      <c r="AQQ67" s="5"/>
      <c r="AQR67" s="5"/>
      <c r="AQS67" s="5"/>
      <c r="AQT67" s="5"/>
      <c r="AQU67" s="5"/>
      <c r="AQV67" s="5"/>
      <c r="AQW67" s="5"/>
      <c r="AQX67" s="5"/>
      <c r="AQY67" s="5"/>
      <c r="AQZ67" s="5"/>
      <c r="ARA67" s="5"/>
      <c r="ARB67" s="5"/>
      <c r="ARC67" s="5"/>
      <c r="ARD67" s="5"/>
      <c r="ARE67" s="5"/>
      <c r="ARF67" s="5"/>
      <c r="ARG67" s="5"/>
      <c r="ARH67" s="5"/>
      <c r="ARI67" s="5"/>
      <c r="ARJ67" s="5"/>
      <c r="ARK67" s="5"/>
      <c r="ARL67" s="5"/>
      <c r="ARM67" s="5"/>
      <c r="ARN67" s="5"/>
      <c r="ARO67" s="5"/>
      <c r="ARP67" s="5"/>
      <c r="ARQ67" s="5"/>
      <c r="ARR67" s="5"/>
      <c r="ARS67" s="5"/>
      <c r="ART67" s="5"/>
      <c r="ARU67" s="5"/>
      <c r="ARV67" s="5"/>
      <c r="ARW67" s="5"/>
      <c r="ARX67" s="5"/>
      <c r="ARY67" s="5"/>
      <c r="ARZ67" s="5"/>
      <c r="ASA67" s="5"/>
      <c r="ASB67" s="5"/>
      <c r="ASC67" s="5"/>
      <c r="ASD67" s="5"/>
      <c r="ASE67" s="5"/>
      <c r="ASF67" s="5"/>
      <c r="ASG67" s="5"/>
      <c r="ASH67" s="5"/>
      <c r="ASI67" s="5"/>
      <c r="ASJ67" s="5"/>
      <c r="ASK67" s="5"/>
      <c r="ASL67" s="5"/>
      <c r="ASM67" s="5"/>
      <c r="ASN67" s="5"/>
      <c r="ASO67" s="5"/>
      <c r="ASP67" s="5"/>
      <c r="ASQ67" s="5"/>
      <c r="ASR67" s="5"/>
      <c r="ASS67" s="5"/>
      <c r="AST67" s="5"/>
      <c r="ASU67" s="5"/>
      <c r="ASV67" s="5"/>
      <c r="ASW67" s="5"/>
      <c r="ASX67" s="5"/>
      <c r="ASY67" s="5"/>
      <c r="ASZ67" s="5"/>
      <c r="ATA67" s="5"/>
      <c r="ATB67" s="5"/>
      <c r="ATC67" s="5"/>
      <c r="ATD67" s="5"/>
      <c r="ATE67" s="5"/>
      <c r="ATF67" s="5"/>
      <c r="ATG67" s="5"/>
      <c r="ATH67" s="5"/>
      <c r="ATI67" s="5"/>
      <c r="ATJ67" s="5"/>
      <c r="ATK67" s="5"/>
      <c r="ATL67" s="5"/>
      <c r="ATM67" s="5"/>
      <c r="ATN67" s="5"/>
      <c r="ATO67" s="5"/>
      <c r="ATP67" s="5"/>
      <c r="ATQ67" s="5"/>
      <c r="ATR67" s="5"/>
      <c r="ATS67" s="5"/>
      <c r="ATT67" s="5"/>
      <c r="ATU67" s="5"/>
      <c r="ATV67" s="5"/>
      <c r="ATW67" s="5"/>
      <c r="ATX67" s="5"/>
      <c r="ATY67" s="5"/>
      <c r="ATZ67" s="5"/>
      <c r="AUA67" s="5"/>
      <c r="AUB67" s="5"/>
      <c r="AUC67" s="5"/>
      <c r="AUD67" s="5"/>
      <c r="AUE67" s="5"/>
      <c r="AUF67" s="5"/>
      <c r="AUG67" s="5"/>
      <c r="AUH67" s="5"/>
      <c r="AUI67" s="5"/>
      <c r="AUJ67" s="5"/>
      <c r="AUK67" s="5"/>
      <c r="AUL67" s="5"/>
      <c r="AUM67" s="5"/>
      <c r="AUN67" s="5"/>
      <c r="AUO67" s="5"/>
      <c r="AUP67" s="5"/>
      <c r="AUQ67" s="5"/>
      <c r="AUR67" s="5"/>
      <c r="AUS67" s="5"/>
      <c r="AUT67" s="5"/>
      <c r="AUU67" s="5"/>
      <c r="AUV67" s="5"/>
      <c r="AUW67" s="5"/>
      <c r="AUX67" s="5"/>
      <c r="AUY67" s="5"/>
      <c r="AUZ67" s="5"/>
      <c r="AVA67" s="5"/>
      <c r="AVB67" s="5"/>
      <c r="AVC67" s="5"/>
      <c r="AVD67" s="5"/>
      <c r="AVE67" s="5"/>
      <c r="AVF67" s="5"/>
      <c r="AVG67" s="5"/>
      <c r="AVH67" s="5"/>
      <c r="AVI67" s="5"/>
      <c r="AVJ67" s="5"/>
      <c r="AVK67" s="5"/>
      <c r="AVL67" s="5"/>
      <c r="AVM67" s="5"/>
      <c r="AVN67" s="5"/>
      <c r="AVO67" s="5"/>
      <c r="AVP67" s="5"/>
      <c r="AVQ67" s="5"/>
      <c r="AVR67" s="5"/>
      <c r="AVS67" s="5"/>
      <c r="AVT67" s="5"/>
      <c r="AVU67" s="5"/>
      <c r="AVV67" s="5"/>
      <c r="AVW67" s="5"/>
      <c r="AVX67" s="5"/>
      <c r="AVY67" s="5"/>
      <c r="AVZ67" s="5"/>
      <c r="AWA67" s="5"/>
      <c r="AWB67" s="5"/>
      <c r="AWC67" s="5"/>
      <c r="AWD67" s="5"/>
      <c r="AWE67" s="5"/>
      <c r="AWF67" s="5"/>
      <c r="AWG67" s="5"/>
      <c r="AWH67" s="5"/>
      <c r="AWI67" s="5"/>
      <c r="AWJ67" s="5"/>
      <c r="AWK67" s="5"/>
      <c r="AWL67" s="5"/>
      <c r="AWM67" s="5"/>
      <c r="AWN67" s="5"/>
      <c r="AWO67" s="5"/>
      <c r="AWP67" s="5"/>
      <c r="AWQ67" s="5"/>
      <c r="AWR67" s="5"/>
      <c r="AWS67" s="5"/>
      <c r="AWT67" s="5"/>
      <c r="AWU67" s="5"/>
      <c r="AWV67" s="5"/>
      <c r="AWW67" s="5"/>
      <c r="AWX67" s="5"/>
      <c r="AWY67" s="5"/>
      <c r="AWZ67" s="5"/>
      <c r="AXA67" s="5"/>
      <c r="AXB67" s="5"/>
      <c r="AXC67" s="5"/>
      <c r="AXD67" s="5"/>
      <c r="AXE67" s="5"/>
      <c r="AXF67" s="5"/>
      <c r="AXG67" s="5"/>
      <c r="AXH67" s="5"/>
      <c r="AXI67" s="5"/>
      <c r="AXJ67" s="5"/>
      <c r="AXK67" s="5"/>
      <c r="AXL67" s="5"/>
      <c r="AXM67" s="5"/>
      <c r="AXN67" s="5"/>
      <c r="AXO67" s="5"/>
      <c r="AXP67" s="5"/>
      <c r="AXQ67" s="5"/>
      <c r="AXR67" s="5"/>
      <c r="AXS67" s="5"/>
      <c r="AXT67" s="5"/>
      <c r="AXU67" s="5"/>
      <c r="AXV67" s="5"/>
      <c r="AXW67" s="5"/>
      <c r="AXX67" s="5"/>
      <c r="AXY67" s="5"/>
      <c r="AXZ67" s="5"/>
      <c r="AYA67" s="5"/>
      <c r="AYB67" s="5"/>
      <c r="AYC67" s="5"/>
      <c r="AYD67" s="5"/>
      <c r="AYE67" s="5"/>
      <c r="AYF67" s="5"/>
      <c r="AYG67" s="5"/>
      <c r="AYH67" s="5"/>
      <c r="AYI67" s="5"/>
      <c r="AYJ67" s="5"/>
      <c r="AYK67" s="5"/>
      <c r="AYL67" s="5"/>
      <c r="AYM67" s="5"/>
      <c r="AYN67" s="5"/>
      <c r="AYO67" s="5"/>
      <c r="AYP67" s="5"/>
      <c r="AYQ67" s="5"/>
      <c r="AYR67" s="5"/>
      <c r="AYS67" s="5"/>
      <c r="AYT67" s="5"/>
      <c r="AYU67" s="5"/>
      <c r="AYV67" s="5"/>
      <c r="AYW67" s="5"/>
      <c r="AYX67" s="5"/>
      <c r="AYY67" s="5"/>
      <c r="AYZ67" s="5"/>
      <c r="AZA67" s="5"/>
      <c r="AZB67" s="5"/>
      <c r="AZC67" s="5"/>
      <c r="AZD67" s="5"/>
      <c r="AZE67" s="5"/>
      <c r="AZF67" s="5"/>
      <c r="AZG67" s="5"/>
      <c r="AZH67" s="5"/>
      <c r="AZI67" s="5"/>
      <c r="AZJ67" s="5"/>
      <c r="AZK67" s="5"/>
      <c r="AZL67" s="5"/>
      <c r="AZM67" s="5"/>
      <c r="AZN67" s="5"/>
      <c r="AZO67" s="5"/>
      <c r="AZP67" s="5"/>
      <c r="AZQ67" s="5"/>
      <c r="AZR67" s="5"/>
      <c r="AZS67" s="5"/>
      <c r="AZT67" s="5"/>
      <c r="AZU67" s="5"/>
      <c r="AZV67" s="5"/>
      <c r="AZW67" s="5"/>
      <c r="AZX67" s="5"/>
      <c r="AZY67" s="5"/>
      <c r="AZZ67" s="5"/>
      <c r="BAA67" s="5"/>
      <c r="BAB67" s="5"/>
      <c r="BAC67" s="5"/>
      <c r="BAD67" s="5"/>
      <c r="BAE67" s="5"/>
      <c r="BAF67" s="5"/>
      <c r="BAG67" s="5"/>
      <c r="BAH67" s="5"/>
      <c r="BAI67" s="5"/>
      <c r="BAJ67" s="5"/>
      <c r="BAK67" s="5"/>
      <c r="BAL67" s="5"/>
      <c r="BAM67" s="5"/>
      <c r="BAN67" s="5"/>
      <c r="BAO67" s="5"/>
      <c r="BAP67" s="5"/>
      <c r="BAQ67" s="5"/>
      <c r="BAR67" s="5"/>
      <c r="BAS67" s="5"/>
      <c r="BAT67" s="5"/>
      <c r="BAU67" s="5"/>
      <c r="BAV67" s="5"/>
      <c r="BAW67" s="5"/>
      <c r="BAX67" s="5"/>
      <c r="BAY67" s="5"/>
      <c r="BAZ67" s="5"/>
      <c r="BBA67" s="5"/>
      <c r="BBB67" s="5"/>
      <c r="BBC67" s="5"/>
      <c r="BBD67" s="5"/>
      <c r="BBE67" s="5"/>
      <c r="BBF67" s="5"/>
      <c r="BBG67" s="5"/>
      <c r="BBH67" s="5"/>
      <c r="BBI67" s="5"/>
      <c r="BBJ67" s="5"/>
      <c r="BBK67" s="5"/>
      <c r="BBL67" s="5"/>
      <c r="BBM67" s="5"/>
      <c r="BBN67" s="5"/>
      <c r="BBO67" s="5"/>
      <c r="BBP67" s="5"/>
      <c r="BBQ67" s="5"/>
      <c r="BBR67" s="5"/>
      <c r="BBS67" s="5"/>
      <c r="BBT67" s="5"/>
      <c r="BBU67" s="5"/>
      <c r="BBV67" s="5"/>
      <c r="BBW67" s="5"/>
      <c r="BBX67" s="5"/>
      <c r="BBY67" s="5"/>
      <c r="BBZ67" s="5"/>
      <c r="BCA67" s="5"/>
      <c r="BCB67" s="5"/>
      <c r="BCC67" s="5"/>
      <c r="BCD67" s="5"/>
      <c r="BCE67" s="5"/>
      <c r="BCF67" s="5"/>
      <c r="BCG67" s="5"/>
      <c r="BCH67" s="5"/>
      <c r="BCI67" s="5"/>
      <c r="BCJ67" s="5"/>
      <c r="BCK67" s="5"/>
      <c r="BCL67" s="5"/>
      <c r="BCM67" s="5"/>
      <c r="BCN67" s="5"/>
      <c r="BCO67" s="5"/>
      <c r="BCP67" s="5"/>
      <c r="BCQ67" s="5"/>
      <c r="BCR67" s="5"/>
      <c r="BCS67" s="5"/>
      <c r="BCT67" s="5"/>
      <c r="BCU67" s="5"/>
      <c r="BCV67" s="5"/>
      <c r="BCW67" s="5"/>
      <c r="BCX67" s="5"/>
      <c r="BCY67" s="5"/>
      <c r="BCZ67" s="5"/>
      <c r="BDA67" s="5"/>
      <c r="BDB67" s="5"/>
      <c r="BDC67" s="5"/>
      <c r="BDD67" s="5"/>
      <c r="BDE67" s="5"/>
      <c r="BDF67" s="5"/>
      <c r="BDG67" s="5"/>
      <c r="BDH67" s="5"/>
      <c r="BDI67" s="5"/>
      <c r="BDJ67" s="5"/>
      <c r="BDK67" s="5"/>
      <c r="BDL67" s="5"/>
      <c r="BDM67" s="5"/>
      <c r="BDN67" s="5"/>
      <c r="BDO67" s="5"/>
      <c r="BDP67" s="5"/>
      <c r="BDQ67" s="5"/>
      <c r="BDR67" s="5"/>
      <c r="BDS67" s="5"/>
      <c r="BDT67" s="5"/>
      <c r="BDU67" s="5"/>
      <c r="BDV67" s="5"/>
      <c r="BDW67" s="5"/>
      <c r="BDX67" s="5"/>
      <c r="BDY67" s="5"/>
      <c r="BDZ67" s="5"/>
      <c r="BEA67" s="5"/>
      <c r="BEB67" s="5"/>
      <c r="BEC67" s="5"/>
      <c r="BED67" s="5"/>
      <c r="BEE67" s="5"/>
      <c r="BEF67" s="5"/>
      <c r="BEG67" s="5"/>
      <c r="BEH67" s="5"/>
      <c r="BEI67" s="5"/>
      <c r="BEJ67" s="5"/>
      <c r="BEK67" s="5"/>
      <c r="BEL67" s="5"/>
      <c r="BEM67" s="5"/>
      <c r="BEN67" s="5"/>
      <c r="BEO67" s="5"/>
      <c r="BEP67" s="5"/>
      <c r="BEQ67" s="5"/>
      <c r="BER67" s="5"/>
      <c r="BES67" s="5"/>
      <c r="BET67" s="5"/>
      <c r="BEU67" s="5"/>
      <c r="BEV67" s="5"/>
      <c r="BEW67" s="5"/>
      <c r="BEX67" s="5"/>
      <c r="BEY67" s="5"/>
      <c r="BEZ67" s="5"/>
      <c r="BFA67" s="5"/>
      <c r="BFB67" s="5"/>
      <c r="BFC67" s="5"/>
      <c r="BFD67" s="5"/>
      <c r="BFE67" s="5"/>
      <c r="BFF67" s="5"/>
      <c r="BFG67" s="5"/>
      <c r="BFH67" s="5"/>
      <c r="BFI67" s="5"/>
      <c r="BFJ67" s="5"/>
      <c r="BFK67" s="5"/>
      <c r="BFL67" s="5"/>
      <c r="BFM67" s="5"/>
      <c r="BFN67" s="5"/>
      <c r="BFO67" s="5"/>
      <c r="BFP67" s="5"/>
      <c r="BFQ67" s="5"/>
      <c r="BFR67" s="5"/>
      <c r="BFS67" s="5"/>
      <c r="BFT67" s="5"/>
      <c r="BFU67" s="5"/>
      <c r="BFV67" s="5"/>
      <c r="BFW67" s="5"/>
      <c r="BFX67" s="5"/>
      <c r="BFY67" s="5"/>
      <c r="BFZ67" s="5"/>
      <c r="BGA67" s="5"/>
      <c r="BGB67" s="5"/>
      <c r="BGC67" s="5"/>
      <c r="BGD67" s="5"/>
      <c r="BGE67" s="5"/>
      <c r="BGF67" s="5"/>
      <c r="BGG67" s="5"/>
      <c r="BGH67" s="5"/>
      <c r="BGI67" s="5"/>
      <c r="BGJ67" s="5"/>
      <c r="BGK67" s="5"/>
      <c r="BGL67" s="5"/>
      <c r="BGM67" s="5"/>
      <c r="BGN67" s="5"/>
      <c r="BGO67" s="5"/>
      <c r="BGP67" s="5"/>
      <c r="BGQ67" s="5"/>
      <c r="BGR67" s="5"/>
      <c r="BGS67" s="5"/>
      <c r="BGT67" s="5"/>
      <c r="BGU67" s="5"/>
      <c r="BGV67" s="5"/>
      <c r="BGW67" s="5"/>
      <c r="BGX67" s="5"/>
      <c r="BGY67" s="5"/>
      <c r="BGZ67" s="5"/>
      <c r="BHA67" s="5"/>
      <c r="BHB67" s="5"/>
      <c r="BHC67" s="5"/>
      <c r="BHD67" s="5"/>
      <c r="BHE67" s="5"/>
      <c r="BHF67" s="5"/>
      <c r="BHG67" s="5"/>
      <c r="BHH67" s="5"/>
      <c r="BHI67" s="5"/>
      <c r="BHJ67" s="5"/>
      <c r="BHK67" s="5"/>
      <c r="BHL67" s="5"/>
      <c r="BHM67" s="5"/>
      <c r="BHN67" s="5"/>
      <c r="BHO67" s="5"/>
      <c r="BHP67" s="5"/>
      <c r="BHQ67" s="5"/>
      <c r="BHR67" s="5"/>
      <c r="BHS67" s="5"/>
      <c r="BHT67" s="5"/>
      <c r="BHU67" s="5"/>
      <c r="BHV67" s="5"/>
      <c r="BHW67" s="5"/>
      <c r="BHX67" s="5"/>
      <c r="BHY67" s="5"/>
      <c r="BHZ67" s="5"/>
      <c r="BIA67" s="5"/>
      <c r="BIB67" s="5"/>
      <c r="BIC67" s="5"/>
      <c r="BID67" s="5"/>
      <c r="BIE67" s="5"/>
      <c r="BIF67" s="5"/>
      <c r="BIG67" s="5"/>
      <c r="BIH67" s="5"/>
      <c r="BII67" s="5"/>
      <c r="BIJ67" s="5"/>
      <c r="BIK67" s="5"/>
      <c r="BIL67" s="5"/>
      <c r="BIM67" s="5"/>
      <c r="BIN67" s="5"/>
      <c r="BIO67" s="5"/>
      <c r="BIP67" s="5"/>
      <c r="BIQ67" s="5"/>
      <c r="BIR67" s="5"/>
      <c r="BIS67" s="5"/>
      <c r="BIT67" s="5"/>
      <c r="BIU67" s="5"/>
      <c r="BIV67" s="5"/>
      <c r="BIW67" s="5"/>
      <c r="BIX67" s="5"/>
      <c r="BIY67" s="5"/>
      <c r="BIZ67" s="5"/>
      <c r="BJA67" s="5"/>
      <c r="BJB67" s="5"/>
      <c r="BJC67" s="5"/>
      <c r="BJD67" s="5"/>
      <c r="BJE67" s="5"/>
      <c r="BJF67" s="5"/>
      <c r="BJG67" s="5"/>
      <c r="BJH67" s="5"/>
      <c r="BJI67" s="5"/>
      <c r="BJJ67" s="5"/>
      <c r="BJK67" s="5"/>
      <c r="BJL67" s="5"/>
      <c r="BJM67" s="5"/>
      <c r="BJN67" s="5"/>
      <c r="BJO67" s="5"/>
      <c r="BJP67" s="5"/>
      <c r="BJQ67" s="5"/>
      <c r="BJR67" s="5"/>
      <c r="BJS67" s="5"/>
      <c r="BJT67" s="5"/>
      <c r="BJU67" s="5"/>
      <c r="BJV67" s="5"/>
      <c r="BJW67" s="5"/>
      <c r="BJX67" s="5"/>
      <c r="BJY67" s="5"/>
      <c r="BJZ67" s="5"/>
      <c r="BKA67" s="5"/>
      <c r="BKB67" s="5"/>
      <c r="BKC67" s="5"/>
      <c r="BKD67" s="5"/>
      <c r="BKE67" s="5"/>
      <c r="BKF67" s="5"/>
      <c r="BKG67" s="5"/>
      <c r="BKH67" s="5"/>
      <c r="BKI67" s="5"/>
      <c r="BKJ67" s="5"/>
      <c r="BKK67" s="5"/>
      <c r="BKL67" s="5"/>
      <c r="BKM67" s="5"/>
      <c r="BKN67" s="5"/>
      <c r="BKO67" s="5"/>
      <c r="BKP67" s="5"/>
      <c r="BKQ67" s="5"/>
      <c r="BKR67" s="5"/>
      <c r="BKS67" s="5"/>
      <c r="BKT67" s="5"/>
      <c r="BKU67" s="5"/>
      <c r="BKV67" s="5"/>
      <c r="BKW67" s="5"/>
      <c r="BKX67" s="5"/>
      <c r="BKY67" s="5"/>
      <c r="BKZ67" s="5"/>
      <c r="BLA67" s="5"/>
      <c r="BLB67" s="5"/>
      <c r="BLC67" s="5"/>
      <c r="BLD67" s="5"/>
      <c r="BLE67" s="5"/>
      <c r="BLF67" s="5"/>
      <c r="BLG67" s="5"/>
      <c r="BLH67" s="5"/>
      <c r="BLI67" s="5"/>
      <c r="BLJ67" s="5"/>
      <c r="BLK67" s="5"/>
      <c r="BLL67" s="5"/>
      <c r="BLM67" s="5"/>
      <c r="BLN67" s="5"/>
      <c r="BLO67" s="5"/>
      <c r="BLP67" s="5"/>
      <c r="BLQ67" s="5"/>
      <c r="BLR67" s="5"/>
      <c r="BLS67" s="5"/>
      <c r="BLT67" s="5"/>
      <c r="BLU67" s="5"/>
      <c r="BLV67" s="5"/>
      <c r="BLW67" s="5"/>
      <c r="BLX67" s="5"/>
      <c r="BLY67" s="5"/>
      <c r="BLZ67" s="5"/>
      <c r="BMA67" s="5"/>
      <c r="BMB67" s="5"/>
      <c r="BMC67" s="5"/>
      <c r="BMD67" s="5"/>
      <c r="BME67" s="5"/>
      <c r="BMF67" s="5"/>
      <c r="BMG67" s="5"/>
      <c r="BMH67" s="5"/>
      <c r="BMI67" s="5"/>
      <c r="BMJ67" s="5"/>
      <c r="BMK67" s="5"/>
      <c r="BML67" s="5"/>
      <c r="BMM67" s="5"/>
      <c r="BMN67" s="5"/>
      <c r="BMO67" s="5"/>
      <c r="BMP67" s="5"/>
      <c r="BMQ67" s="5"/>
      <c r="BMR67" s="5"/>
      <c r="BMS67" s="5"/>
      <c r="BMT67" s="5"/>
      <c r="BMU67" s="5"/>
      <c r="BMV67" s="5"/>
      <c r="BMW67" s="5"/>
      <c r="BMX67" s="5"/>
      <c r="BMY67" s="5"/>
      <c r="BMZ67" s="5"/>
      <c r="BNA67" s="5"/>
      <c r="BNB67" s="5"/>
      <c r="BNC67" s="5"/>
      <c r="BND67" s="5"/>
      <c r="BNE67" s="5"/>
      <c r="BNF67" s="5"/>
      <c r="BNG67" s="5"/>
      <c r="BNH67" s="5"/>
      <c r="BNI67" s="5"/>
      <c r="BNJ67" s="5"/>
      <c r="BNK67" s="5"/>
      <c r="BNL67" s="5"/>
      <c r="BNM67" s="5"/>
      <c r="BNN67" s="5"/>
      <c r="BNO67" s="5"/>
      <c r="BNP67" s="5"/>
      <c r="BNQ67" s="5"/>
      <c r="BNR67" s="5"/>
      <c r="BNS67" s="5"/>
      <c r="BNT67" s="5"/>
      <c r="BNU67" s="5"/>
      <c r="BNV67" s="5"/>
      <c r="BNW67" s="5"/>
      <c r="BNX67" s="5"/>
      <c r="BNY67" s="5"/>
      <c r="BNZ67" s="5"/>
      <c r="BOA67" s="5"/>
      <c r="BOB67" s="5"/>
      <c r="BOC67" s="5"/>
      <c r="BOD67" s="5"/>
      <c r="BOE67" s="5"/>
      <c r="BOF67" s="5"/>
      <c r="BOG67" s="5"/>
      <c r="BOH67" s="5"/>
      <c r="BOI67" s="5"/>
      <c r="BOJ67" s="5"/>
      <c r="BOK67" s="5"/>
      <c r="BOL67" s="5"/>
      <c r="BOM67" s="5"/>
      <c r="BON67" s="5"/>
      <c r="BOO67" s="5"/>
      <c r="BOP67" s="5"/>
      <c r="BOQ67" s="5"/>
      <c r="BOR67" s="5"/>
      <c r="BOS67" s="5"/>
      <c r="BOT67" s="5"/>
      <c r="BOU67" s="5"/>
      <c r="BOV67" s="5"/>
      <c r="BOW67" s="5"/>
      <c r="BOX67" s="5"/>
      <c r="BOY67" s="5"/>
      <c r="BOZ67" s="5"/>
      <c r="BPA67" s="5"/>
      <c r="BPB67" s="5"/>
      <c r="BPC67" s="5"/>
      <c r="BPD67" s="5"/>
      <c r="BPE67" s="5"/>
      <c r="BPF67" s="5"/>
      <c r="BPG67" s="5"/>
      <c r="BPH67" s="5"/>
      <c r="BPI67" s="5"/>
      <c r="BPJ67" s="5"/>
      <c r="BPK67" s="5"/>
      <c r="BPL67" s="5"/>
      <c r="BPM67" s="5"/>
      <c r="BPN67" s="5"/>
      <c r="BPO67" s="5"/>
      <c r="BPP67" s="5"/>
      <c r="BPQ67" s="5"/>
      <c r="BPR67" s="5"/>
      <c r="BPS67" s="5"/>
      <c r="BPT67" s="5"/>
      <c r="BPU67" s="5"/>
      <c r="BPV67" s="5"/>
      <c r="BPW67" s="5"/>
      <c r="BPX67" s="5"/>
      <c r="BPY67" s="5"/>
      <c r="BPZ67" s="5"/>
      <c r="BQA67" s="5"/>
      <c r="BQB67" s="5"/>
      <c r="BQC67" s="5"/>
      <c r="BQD67" s="5"/>
      <c r="BQE67" s="5"/>
      <c r="BQF67" s="5"/>
      <c r="BQG67" s="5"/>
      <c r="BQH67" s="5"/>
      <c r="BQI67" s="5"/>
      <c r="BQJ67" s="5"/>
      <c r="BQK67" s="5"/>
      <c r="BQL67" s="5"/>
      <c r="BQM67" s="5"/>
      <c r="BQN67" s="5"/>
      <c r="BQO67" s="5"/>
      <c r="BQP67" s="5"/>
      <c r="BQQ67" s="5"/>
      <c r="BQR67" s="5"/>
      <c r="BQS67" s="5"/>
      <c r="BQT67" s="5"/>
      <c r="BQU67" s="5"/>
      <c r="BQV67" s="5"/>
      <c r="BQW67" s="5"/>
      <c r="BQX67" s="5"/>
      <c r="BQY67" s="5"/>
      <c r="BQZ67" s="5"/>
      <c r="BRA67" s="5"/>
      <c r="BRB67" s="5"/>
      <c r="BRC67" s="5"/>
      <c r="BRD67" s="5"/>
      <c r="BRE67" s="5"/>
      <c r="BRF67" s="5"/>
      <c r="BRG67" s="5"/>
      <c r="BRH67" s="5"/>
      <c r="BRI67" s="5"/>
      <c r="BRJ67" s="5"/>
      <c r="BRK67" s="5"/>
      <c r="BRL67" s="5"/>
      <c r="BRM67" s="5"/>
      <c r="BRN67" s="5"/>
      <c r="BRO67" s="5"/>
      <c r="BRP67" s="5"/>
      <c r="BRQ67" s="5"/>
      <c r="BRR67" s="5"/>
      <c r="BRS67" s="5"/>
      <c r="BRT67" s="5"/>
      <c r="BRU67" s="5"/>
      <c r="BRV67" s="5"/>
      <c r="BRW67" s="5"/>
      <c r="BRX67" s="5"/>
      <c r="BRY67" s="5"/>
      <c r="BRZ67" s="5"/>
      <c r="BSA67" s="5"/>
      <c r="BSB67" s="5"/>
      <c r="BSC67" s="5"/>
      <c r="BSD67" s="5"/>
      <c r="BSE67" s="5"/>
      <c r="BSF67" s="5"/>
      <c r="BSG67" s="5"/>
      <c r="BSH67" s="5"/>
      <c r="BSI67" s="5"/>
      <c r="BSJ67" s="5"/>
      <c r="BSK67" s="5"/>
      <c r="BSL67" s="5"/>
      <c r="BSM67" s="5"/>
      <c r="BSN67" s="5"/>
      <c r="BSO67" s="5"/>
      <c r="BSP67" s="5"/>
      <c r="BSQ67" s="5"/>
      <c r="BSR67" s="5"/>
      <c r="BSS67" s="5"/>
      <c r="BST67" s="5"/>
      <c r="BSU67" s="5"/>
      <c r="BSV67" s="5"/>
      <c r="BSW67" s="5"/>
      <c r="BSX67" s="5"/>
      <c r="BSY67" s="5"/>
      <c r="BSZ67" s="5"/>
      <c r="BTA67" s="5"/>
      <c r="BTB67" s="5"/>
      <c r="BTC67" s="5"/>
      <c r="BTD67" s="5"/>
      <c r="BTE67" s="5"/>
      <c r="BTF67" s="5"/>
      <c r="BTG67" s="5"/>
      <c r="BTH67" s="5"/>
      <c r="BTI67" s="5"/>
      <c r="BTJ67" s="5"/>
      <c r="BTK67" s="5"/>
      <c r="BTL67" s="5"/>
      <c r="BTM67" s="5"/>
      <c r="BTN67" s="5"/>
      <c r="BTO67" s="5"/>
      <c r="BTP67" s="5"/>
      <c r="BTQ67" s="5"/>
      <c r="BTR67" s="5"/>
      <c r="BTS67" s="5"/>
      <c r="BTT67" s="5"/>
      <c r="BTU67" s="5"/>
      <c r="BTV67" s="5"/>
      <c r="BTW67" s="5"/>
      <c r="BTX67" s="5"/>
      <c r="BTY67" s="5"/>
      <c r="BTZ67" s="5"/>
      <c r="BUA67" s="5"/>
      <c r="BUB67" s="5"/>
      <c r="BUC67" s="5"/>
      <c r="BUD67" s="5"/>
      <c r="BUE67" s="5"/>
      <c r="BUF67" s="5"/>
      <c r="BUG67" s="5"/>
      <c r="BUH67" s="5"/>
      <c r="BUI67" s="5"/>
      <c r="BUJ67" s="5"/>
      <c r="BUK67" s="5"/>
      <c r="BUL67" s="5"/>
      <c r="BUM67" s="5"/>
      <c r="BUN67" s="5"/>
      <c r="BUO67" s="5"/>
      <c r="BUP67" s="5"/>
      <c r="BUQ67" s="5"/>
      <c r="BUR67" s="5"/>
      <c r="BUS67" s="5"/>
      <c r="BUT67" s="5"/>
      <c r="BUU67" s="5"/>
      <c r="BUV67" s="5"/>
      <c r="BUW67" s="5"/>
      <c r="BUX67" s="5"/>
      <c r="BUY67" s="5"/>
      <c r="BUZ67" s="5"/>
      <c r="BVA67" s="5"/>
      <c r="BVB67" s="5"/>
      <c r="BVC67" s="5"/>
      <c r="BVD67" s="5"/>
      <c r="BVE67" s="5"/>
      <c r="BVF67" s="5"/>
      <c r="BVG67" s="5"/>
      <c r="BVH67" s="5"/>
      <c r="BVI67" s="5"/>
      <c r="BVJ67" s="5"/>
      <c r="BVK67" s="5"/>
      <c r="BVL67" s="5"/>
      <c r="BVM67" s="5"/>
      <c r="BVN67" s="5"/>
      <c r="BVO67" s="5"/>
      <c r="BVP67" s="5"/>
      <c r="BVQ67" s="5"/>
      <c r="BVR67" s="5"/>
      <c r="BVS67" s="5"/>
      <c r="BVT67" s="5"/>
      <c r="BVU67" s="5"/>
      <c r="BVV67" s="5"/>
      <c r="BVW67" s="5"/>
      <c r="BVX67" s="5"/>
      <c r="BVY67" s="5"/>
      <c r="BVZ67" s="5"/>
      <c r="BWA67" s="5"/>
      <c r="BWB67" s="5"/>
      <c r="BWC67" s="5"/>
      <c r="BWD67" s="5"/>
      <c r="BWE67" s="5"/>
      <c r="BWF67" s="5"/>
      <c r="BWG67" s="5"/>
      <c r="BWH67" s="5"/>
      <c r="BWI67" s="5"/>
      <c r="BWJ67" s="5"/>
      <c r="BWK67" s="5"/>
      <c r="BWL67" s="5"/>
      <c r="BWM67" s="5"/>
      <c r="BWN67" s="5"/>
      <c r="BWO67" s="5"/>
      <c r="BWP67" s="5"/>
      <c r="BWQ67" s="5"/>
      <c r="BWR67" s="5"/>
      <c r="BWS67" s="5"/>
      <c r="BWT67" s="5"/>
      <c r="BWU67" s="5"/>
      <c r="BWV67" s="5"/>
      <c r="BWW67" s="5"/>
      <c r="BWX67" s="5"/>
      <c r="BWY67" s="5"/>
      <c r="BWZ67" s="5"/>
      <c r="BXA67" s="5"/>
      <c r="BXB67" s="5"/>
      <c r="BXC67" s="5"/>
      <c r="BXD67" s="5"/>
      <c r="BXE67" s="5"/>
      <c r="BXF67" s="5"/>
      <c r="BXG67" s="5"/>
      <c r="BXH67" s="5"/>
      <c r="BXI67" s="5"/>
      <c r="BXJ67" s="5"/>
      <c r="BXK67" s="5"/>
      <c r="BXL67" s="5"/>
      <c r="BXM67" s="5"/>
      <c r="BXN67" s="5"/>
      <c r="BXO67" s="5"/>
      <c r="BXP67" s="5"/>
      <c r="BXQ67" s="5"/>
      <c r="BXR67" s="5"/>
      <c r="BXS67" s="5"/>
      <c r="BXT67" s="5"/>
      <c r="BXU67" s="5"/>
      <c r="BXV67" s="5"/>
      <c r="BXW67" s="5"/>
      <c r="BXX67" s="5"/>
      <c r="BXY67" s="5"/>
      <c r="BXZ67" s="5"/>
      <c r="BYA67" s="5"/>
      <c r="BYB67" s="5"/>
      <c r="BYC67" s="5"/>
      <c r="BYD67" s="5"/>
      <c r="BYE67" s="5"/>
      <c r="BYF67" s="5"/>
      <c r="BYG67" s="5"/>
      <c r="BYH67" s="5"/>
      <c r="BYI67" s="5"/>
      <c r="BYJ67" s="5"/>
      <c r="BYK67" s="5"/>
      <c r="BYL67" s="5"/>
      <c r="BYM67" s="5"/>
      <c r="BYN67" s="5"/>
      <c r="BYO67" s="5"/>
      <c r="BYP67" s="5"/>
      <c r="BYQ67" s="5"/>
      <c r="BYR67" s="5"/>
      <c r="BYS67" s="5"/>
      <c r="BYT67" s="5"/>
      <c r="BYU67" s="5"/>
      <c r="BYV67" s="5"/>
      <c r="BYW67" s="5"/>
      <c r="BYX67" s="5"/>
      <c r="BYY67" s="5"/>
      <c r="BYZ67" s="5"/>
      <c r="BZA67" s="5"/>
      <c r="BZB67" s="5"/>
      <c r="BZC67" s="5"/>
      <c r="BZD67" s="5"/>
      <c r="BZE67" s="5"/>
      <c r="BZF67" s="5"/>
      <c r="BZG67" s="5"/>
      <c r="BZH67" s="5"/>
      <c r="BZI67" s="5"/>
      <c r="BZJ67" s="5"/>
      <c r="BZK67" s="5"/>
      <c r="BZL67" s="5"/>
      <c r="BZM67" s="5"/>
      <c r="BZN67" s="5"/>
      <c r="BZO67" s="5"/>
      <c r="BZP67" s="5"/>
      <c r="BZQ67" s="5"/>
      <c r="BZR67" s="5"/>
      <c r="BZS67" s="5"/>
      <c r="BZT67" s="5"/>
      <c r="BZU67" s="5"/>
      <c r="BZV67" s="5"/>
      <c r="BZW67" s="5"/>
      <c r="BZX67" s="5"/>
      <c r="BZY67" s="5"/>
      <c r="BZZ67" s="5"/>
      <c r="CAA67" s="5"/>
      <c r="CAB67" s="5"/>
      <c r="CAC67" s="5"/>
      <c r="CAD67" s="5"/>
      <c r="CAE67" s="5"/>
      <c r="CAF67" s="5"/>
      <c r="CAG67" s="5"/>
      <c r="CAH67" s="5"/>
      <c r="CAI67" s="5"/>
      <c r="CAJ67" s="5"/>
      <c r="CAK67" s="5"/>
      <c r="CAL67" s="5"/>
      <c r="CAM67" s="5"/>
      <c r="CAN67" s="5"/>
      <c r="CAO67" s="5"/>
      <c r="CAP67" s="5"/>
      <c r="CAQ67" s="5"/>
      <c r="CAR67" s="5"/>
      <c r="CAS67" s="5"/>
      <c r="CAT67" s="5"/>
      <c r="CAU67" s="5"/>
      <c r="CAV67" s="5"/>
      <c r="CAW67" s="5"/>
      <c r="CAX67" s="5"/>
      <c r="CAY67" s="5"/>
      <c r="CAZ67" s="5"/>
      <c r="CBA67" s="5"/>
      <c r="CBB67" s="5"/>
      <c r="CBC67" s="5"/>
      <c r="CBD67" s="5"/>
      <c r="CBE67" s="5"/>
      <c r="CBF67" s="5"/>
      <c r="CBG67" s="5"/>
      <c r="CBH67" s="5"/>
      <c r="CBI67" s="5"/>
      <c r="CBJ67" s="5"/>
      <c r="CBK67" s="5"/>
      <c r="CBL67" s="5"/>
      <c r="CBM67" s="5"/>
      <c r="CBN67" s="5"/>
      <c r="CBO67" s="5"/>
      <c r="CBP67" s="5"/>
      <c r="CBQ67" s="5"/>
      <c r="CBR67" s="5"/>
      <c r="CBS67" s="5"/>
      <c r="CBT67" s="5"/>
      <c r="CBU67" s="5"/>
      <c r="CBV67" s="5"/>
      <c r="CBW67" s="5"/>
      <c r="CBX67" s="5"/>
      <c r="CBY67" s="5"/>
      <c r="CBZ67" s="5"/>
      <c r="CCA67" s="5"/>
      <c r="CCB67" s="5"/>
      <c r="CCC67" s="5"/>
      <c r="CCD67" s="5"/>
      <c r="CCE67" s="5"/>
      <c r="CCF67" s="5"/>
      <c r="CCG67" s="5"/>
      <c r="CCH67" s="5"/>
      <c r="CCI67" s="5"/>
      <c r="CCJ67" s="5"/>
      <c r="CCK67" s="5"/>
      <c r="CCL67" s="5"/>
      <c r="CCM67" s="5"/>
      <c r="CCN67" s="5"/>
      <c r="CCO67" s="5"/>
      <c r="CCP67" s="5"/>
      <c r="CCQ67" s="5"/>
      <c r="CCR67" s="5"/>
      <c r="CCS67" s="5"/>
      <c r="CCT67" s="5"/>
      <c r="CCU67" s="5"/>
      <c r="CCV67" s="5"/>
      <c r="CCW67" s="5"/>
      <c r="CCX67" s="5"/>
      <c r="CCY67" s="5"/>
      <c r="CCZ67" s="5"/>
      <c r="CDA67" s="5"/>
      <c r="CDB67" s="5"/>
      <c r="CDC67" s="5"/>
      <c r="CDD67" s="5"/>
      <c r="CDE67" s="5"/>
      <c r="CDF67" s="5"/>
      <c r="CDG67" s="5"/>
      <c r="CDH67" s="5"/>
      <c r="CDI67" s="5"/>
      <c r="CDJ67" s="5"/>
      <c r="CDK67" s="5"/>
      <c r="CDL67" s="5"/>
      <c r="CDM67" s="5"/>
      <c r="CDN67" s="5"/>
      <c r="CDO67" s="5"/>
      <c r="CDP67" s="5"/>
      <c r="CDQ67" s="5"/>
      <c r="CDR67" s="5"/>
      <c r="CDS67" s="5"/>
      <c r="CDT67" s="5"/>
      <c r="CDU67" s="5"/>
      <c r="CDV67" s="5"/>
      <c r="CDW67" s="5"/>
      <c r="CDX67" s="5"/>
      <c r="CDY67" s="5"/>
      <c r="CDZ67" s="5"/>
      <c r="CEA67" s="5"/>
      <c r="CEB67" s="5"/>
      <c r="CEC67" s="5"/>
      <c r="CED67" s="5"/>
      <c r="CEE67" s="5"/>
      <c r="CEF67" s="5"/>
      <c r="CEG67" s="5"/>
      <c r="CEH67" s="5"/>
      <c r="CEI67" s="5"/>
      <c r="CEJ67" s="5"/>
      <c r="CEK67" s="5"/>
      <c r="CEL67" s="5"/>
      <c r="CEM67" s="5"/>
      <c r="CEN67" s="5"/>
      <c r="CEO67" s="5"/>
      <c r="CEP67" s="5"/>
      <c r="CEQ67" s="5"/>
      <c r="CER67" s="5"/>
      <c r="CES67" s="5"/>
      <c r="CET67" s="5"/>
      <c r="CEU67" s="5"/>
      <c r="CEV67" s="5"/>
      <c r="CEW67" s="5"/>
      <c r="CEX67" s="5"/>
      <c r="CEY67" s="5"/>
      <c r="CEZ67" s="5"/>
      <c r="CFA67" s="5"/>
      <c r="CFB67" s="5"/>
      <c r="CFC67" s="5"/>
      <c r="CFD67" s="5"/>
      <c r="CFE67" s="5"/>
      <c r="CFF67" s="5"/>
      <c r="CFG67" s="5"/>
      <c r="CFH67" s="5"/>
      <c r="CFI67" s="5"/>
      <c r="CFJ67" s="5"/>
      <c r="CFK67" s="5"/>
      <c r="CFL67" s="5"/>
      <c r="CFM67" s="5"/>
      <c r="CFN67" s="5"/>
      <c r="CFO67" s="5"/>
      <c r="CFP67" s="5"/>
      <c r="CFQ67" s="5"/>
      <c r="CFR67" s="5"/>
      <c r="CFS67" s="5"/>
      <c r="CFT67" s="5"/>
      <c r="CFU67" s="5"/>
      <c r="CFV67" s="5"/>
      <c r="CFW67" s="5"/>
      <c r="CFX67" s="5"/>
      <c r="CFY67" s="5"/>
      <c r="CFZ67" s="5"/>
      <c r="CGA67" s="5"/>
      <c r="CGB67" s="5"/>
      <c r="CGC67" s="5"/>
      <c r="CGD67" s="5"/>
      <c r="CGE67" s="5"/>
      <c r="CGF67" s="5"/>
      <c r="CGG67" s="5"/>
      <c r="CGH67" s="5"/>
      <c r="CGI67" s="5"/>
      <c r="CGJ67" s="5"/>
      <c r="CGK67" s="5"/>
      <c r="CGL67" s="5"/>
      <c r="CGM67" s="5"/>
      <c r="CGN67" s="5"/>
      <c r="CGO67" s="5"/>
      <c r="CGP67" s="5"/>
      <c r="CGQ67" s="5"/>
      <c r="CGR67" s="5"/>
      <c r="CGS67" s="5"/>
      <c r="CGT67" s="5"/>
      <c r="CGU67" s="5"/>
      <c r="CGV67" s="5"/>
      <c r="CGW67" s="5"/>
      <c r="CGX67" s="5"/>
      <c r="CGY67" s="5"/>
      <c r="CGZ67" s="5"/>
      <c r="CHA67" s="5"/>
      <c r="CHB67" s="5"/>
      <c r="CHC67" s="5"/>
      <c r="CHD67" s="5"/>
      <c r="CHE67" s="5"/>
      <c r="CHF67" s="5"/>
      <c r="CHG67" s="5"/>
      <c r="CHH67" s="5"/>
      <c r="CHI67" s="5"/>
      <c r="CHJ67" s="5"/>
      <c r="CHK67" s="5"/>
      <c r="CHL67" s="5"/>
      <c r="CHM67" s="5"/>
      <c r="CHN67" s="5"/>
      <c r="CHO67" s="5"/>
      <c r="CHP67" s="5"/>
      <c r="CHQ67" s="5"/>
      <c r="CHR67" s="5"/>
      <c r="CHS67" s="5"/>
      <c r="CHT67" s="5"/>
      <c r="CHU67" s="5"/>
      <c r="CHV67" s="5"/>
      <c r="CHW67" s="5"/>
      <c r="CHX67" s="5"/>
      <c r="CHY67" s="5"/>
      <c r="CHZ67" s="5"/>
      <c r="CIA67" s="5"/>
      <c r="CIB67" s="5"/>
      <c r="CIC67" s="5"/>
      <c r="CID67" s="5"/>
      <c r="CIE67" s="5"/>
      <c r="CIF67" s="5"/>
      <c r="CIG67" s="5"/>
      <c r="CIH67" s="5"/>
      <c r="CII67" s="5"/>
      <c r="CIJ67" s="5"/>
      <c r="CIK67" s="5"/>
      <c r="CIL67" s="5"/>
      <c r="CIM67" s="5"/>
      <c r="CIN67" s="5"/>
      <c r="CIO67" s="5"/>
      <c r="CIP67" s="5"/>
      <c r="CIQ67" s="5"/>
      <c r="CIR67" s="5"/>
      <c r="CIS67" s="5"/>
      <c r="CIT67" s="5"/>
      <c r="CIU67" s="5"/>
      <c r="CIV67" s="5"/>
      <c r="CIW67" s="5"/>
      <c r="CIX67" s="5"/>
      <c r="CIY67" s="5"/>
      <c r="CIZ67" s="5"/>
      <c r="CJA67" s="5"/>
      <c r="CJB67" s="5"/>
      <c r="CJC67" s="5"/>
      <c r="CJD67" s="5"/>
      <c r="CJE67" s="5"/>
      <c r="CJF67" s="5"/>
      <c r="CJG67" s="5"/>
      <c r="CJH67" s="5"/>
      <c r="CJI67" s="5"/>
      <c r="CJJ67" s="5"/>
      <c r="CJK67" s="5"/>
      <c r="CJL67" s="5"/>
      <c r="CJM67" s="5"/>
      <c r="CJN67" s="5"/>
      <c r="CJO67" s="5"/>
      <c r="CJP67" s="5"/>
      <c r="CJQ67" s="5"/>
      <c r="CJR67" s="5"/>
      <c r="CJS67" s="5"/>
      <c r="CJT67" s="5"/>
      <c r="CJU67" s="5"/>
      <c r="CJV67" s="5"/>
      <c r="CJW67" s="5"/>
      <c r="CJX67" s="5"/>
      <c r="CJY67" s="5"/>
      <c r="CJZ67" s="5"/>
      <c r="CKA67" s="5"/>
      <c r="CKB67" s="5"/>
      <c r="CKC67" s="5"/>
      <c r="CKD67" s="5"/>
      <c r="CKE67" s="5"/>
      <c r="CKF67" s="5"/>
      <c r="CKG67" s="5"/>
      <c r="CKH67" s="5"/>
      <c r="CKI67" s="5"/>
      <c r="CKJ67" s="5"/>
      <c r="CKK67" s="5"/>
      <c r="CKL67" s="5"/>
      <c r="CKM67" s="5"/>
      <c r="CKN67" s="5"/>
      <c r="CKO67" s="5"/>
      <c r="CKP67" s="5"/>
      <c r="CKQ67" s="5"/>
      <c r="CKR67" s="5"/>
      <c r="CKS67" s="5"/>
      <c r="CKT67" s="5"/>
      <c r="CKU67" s="5"/>
      <c r="CKV67" s="5"/>
      <c r="CKW67" s="5"/>
      <c r="CKX67" s="5"/>
      <c r="CKY67" s="5"/>
      <c r="CKZ67" s="5"/>
      <c r="CLA67" s="5"/>
      <c r="CLB67" s="5"/>
      <c r="CLC67" s="5"/>
      <c r="CLD67" s="5"/>
      <c r="CLE67" s="5"/>
      <c r="CLF67" s="5"/>
      <c r="CLG67" s="5"/>
      <c r="CLH67" s="5"/>
      <c r="CLI67" s="5"/>
      <c r="CLJ67" s="5"/>
      <c r="CLK67" s="5"/>
      <c r="CLL67" s="5"/>
      <c r="CLM67" s="5"/>
      <c r="CLN67" s="5"/>
      <c r="CLO67" s="5"/>
      <c r="CLP67" s="5"/>
      <c r="CLQ67" s="5"/>
      <c r="CLR67" s="5"/>
      <c r="CLS67" s="5"/>
      <c r="CLT67" s="5"/>
      <c r="CLU67" s="5"/>
      <c r="CLV67" s="5"/>
      <c r="CLW67" s="5"/>
      <c r="CLX67" s="5"/>
      <c r="CLY67" s="5"/>
      <c r="CLZ67" s="5"/>
      <c r="CMA67" s="5"/>
      <c r="CMB67" s="5"/>
      <c r="CMC67" s="5"/>
      <c r="CMD67" s="5"/>
      <c r="CME67" s="5"/>
      <c r="CMF67" s="5"/>
      <c r="CMG67" s="5"/>
      <c r="CMH67" s="5"/>
      <c r="CMI67" s="5"/>
      <c r="CMJ67" s="5"/>
      <c r="CMK67" s="5"/>
      <c r="CML67" s="5"/>
      <c r="CMM67" s="5"/>
      <c r="CMN67" s="5"/>
      <c r="CMO67" s="5"/>
      <c r="CMP67" s="5"/>
      <c r="CMQ67" s="5"/>
      <c r="CMR67" s="5"/>
      <c r="CMS67" s="5"/>
      <c r="CMT67" s="5"/>
      <c r="CMU67" s="5"/>
      <c r="CMV67" s="5"/>
      <c r="CMW67" s="5"/>
      <c r="CMX67" s="5"/>
      <c r="CMY67" s="5"/>
      <c r="CMZ67" s="5"/>
      <c r="CNA67" s="5"/>
      <c r="CNB67" s="5"/>
      <c r="CNC67" s="5"/>
      <c r="CND67" s="5"/>
      <c r="CNE67" s="5"/>
      <c r="CNF67" s="5"/>
      <c r="CNG67" s="5"/>
      <c r="CNH67" s="5"/>
      <c r="CNI67" s="5"/>
      <c r="CNJ67" s="5"/>
      <c r="CNK67" s="5"/>
      <c r="CNL67" s="5"/>
      <c r="CNM67" s="5"/>
      <c r="CNN67" s="5"/>
      <c r="CNO67" s="5"/>
      <c r="CNP67" s="5"/>
      <c r="CNQ67" s="5"/>
      <c r="CNR67" s="5"/>
      <c r="CNS67" s="5"/>
      <c r="CNT67" s="5"/>
      <c r="CNU67" s="5"/>
      <c r="CNV67" s="5"/>
      <c r="CNW67" s="5"/>
      <c r="CNX67" s="5"/>
      <c r="CNY67" s="5"/>
      <c r="CNZ67" s="5"/>
      <c r="COA67" s="5"/>
      <c r="COB67" s="5"/>
      <c r="COC67" s="5"/>
      <c r="COD67" s="5"/>
      <c r="COE67" s="5"/>
      <c r="COF67" s="5"/>
      <c r="COG67" s="5"/>
      <c r="COH67" s="5"/>
      <c r="COI67" s="5"/>
      <c r="COJ67" s="5"/>
      <c r="COK67" s="5"/>
      <c r="COL67" s="5"/>
      <c r="COM67" s="5"/>
      <c r="CON67" s="5"/>
      <c r="COO67" s="5"/>
      <c r="COP67" s="5"/>
      <c r="COQ67" s="5"/>
      <c r="COR67" s="5"/>
      <c r="COS67" s="5"/>
      <c r="COT67" s="5"/>
      <c r="COU67" s="5"/>
      <c r="COV67" s="5"/>
      <c r="COW67" s="5"/>
      <c r="COX67" s="5"/>
      <c r="COY67" s="5"/>
      <c r="COZ67" s="5"/>
      <c r="CPA67" s="5"/>
      <c r="CPB67" s="5"/>
      <c r="CPC67" s="5"/>
      <c r="CPD67" s="5"/>
      <c r="CPE67" s="5"/>
      <c r="CPF67" s="5"/>
      <c r="CPG67" s="5"/>
      <c r="CPH67" s="5"/>
      <c r="CPI67" s="5"/>
      <c r="CPJ67" s="5"/>
      <c r="CPK67" s="5"/>
      <c r="CPL67" s="5"/>
      <c r="CPM67" s="5"/>
      <c r="CPN67" s="5"/>
      <c r="CPO67" s="5"/>
      <c r="CPP67" s="5"/>
      <c r="CPQ67" s="5"/>
      <c r="CPR67" s="5"/>
      <c r="CPS67" s="5"/>
      <c r="CPT67" s="5"/>
      <c r="CPU67" s="5"/>
      <c r="CPV67" s="5"/>
      <c r="CPW67" s="5"/>
      <c r="CPX67" s="5"/>
      <c r="CPY67" s="5"/>
      <c r="CPZ67" s="5"/>
      <c r="CQA67" s="5"/>
      <c r="CQB67" s="5"/>
      <c r="CQC67" s="5"/>
      <c r="CQD67" s="5"/>
      <c r="CQE67" s="5"/>
      <c r="CQF67" s="5"/>
      <c r="CQG67" s="5"/>
      <c r="CQH67" s="5"/>
      <c r="CQI67" s="5"/>
      <c r="CQJ67" s="5"/>
      <c r="CQK67" s="5"/>
      <c r="CQL67" s="5"/>
      <c r="CQM67" s="5"/>
      <c r="CQN67" s="5"/>
      <c r="CQO67" s="5"/>
      <c r="CQP67" s="5"/>
      <c r="CQQ67" s="5"/>
      <c r="CQR67" s="5"/>
      <c r="CQS67" s="5"/>
      <c r="CQT67" s="5"/>
      <c r="CQU67" s="5"/>
      <c r="CQV67" s="5"/>
      <c r="CQW67" s="5"/>
      <c r="CQX67" s="5"/>
      <c r="CQY67" s="5"/>
      <c r="CQZ67" s="5"/>
      <c r="CRA67" s="5"/>
      <c r="CRB67" s="5"/>
      <c r="CRC67" s="5"/>
      <c r="CRD67" s="5"/>
      <c r="CRE67" s="5"/>
      <c r="CRF67" s="5"/>
      <c r="CRG67" s="5"/>
      <c r="CRH67" s="5"/>
      <c r="CRI67" s="5"/>
      <c r="CRJ67" s="5"/>
      <c r="CRK67" s="5"/>
      <c r="CRL67" s="5"/>
      <c r="CRM67" s="5"/>
      <c r="CRN67" s="5"/>
      <c r="CRO67" s="5"/>
      <c r="CRP67" s="5"/>
      <c r="CRQ67" s="5"/>
      <c r="CRR67" s="5"/>
      <c r="CRS67" s="5"/>
      <c r="CRT67" s="5"/>
      <c r="CRU67" s="5"/>
      <c r="CRV67" s="5"/>
      <c r="CRW67" s="5"/>
      <c r="CRX67" s="5"/>
      <c r="CRY67" s="5"/>
      <c r="CRZ67" s="5"/>
      <c r="CSA67" s="5"/>
      <c r="CSB67" s="5"/>
      <c r="CSC67" s="5"/>
      <c r="CSD67" s="5"/>
      <c r="CSE67" s="5"/>
      <c r="CSF67" s="5"/>
      <c r="CSG67" s="5"/>
      <c r="CSH67" s="5"/>
      <c r="CSI67" s="5"/>
      <c r="CSJ67" s="5"/>
      <c r="CSK67" s="5"/>
      <c r="CSL67" s="5"/>
      <c r="CSM67" s="5"/>
      <c r="CSN67" s="5"/>
      <c r="CSO67" s="5"/>
      <c r="CSP67" s="5"/>
      <c r="CSQ67" s="5"/>
      <c r="CSR67" s="5"/>
      <c r="CSS67" s="5"/>
      <c r="CST67" s="5"/>
      <c r="CSU67" s="5"/>
      <c r="CSV67" s="5"/>
      <c r="CSW67" s="5"/>
      <c r="CSX67" s="5"/>
      <c r="CSY67" s="5"/>
      <c r="CSZ67" s="5"/>
      <c r="CTA67" s="5"/>
      <c r="CTB67" s="5"/>
      <c r="CTC67" s="5"/>
      <c r="CTD67" s="5"/>
      <c r="CTE67" s="5"/>
      <c r="CTF67" s="5"/>
      <c r="CTG67" s="5"/>
      <c r="CTH67" s="5"/>
      <c r="CTI67" s="5"/>
      <c r="CTJ67" s="5"/>
      <c r="CTK67" s="5"/>
      <c r="CTL67" s="5"/>
      <c r="CTM67" s="5"/>
      <c r="CTN67" s="5"/>
      <c r="CTO67" s="5"/>
      <c r="CTP67" s="5"/>
      <c r="CTQ67" s="5"/>
      <c r="CTR67" s="5"/>
      <c r="CTS67" s="5"/>
      <c r="CTT67" s="5"/>
      <c r="CTU67" s="5"/>
      <c r="CTV67" s="5"/>
      <c r="CTW67" s="5"/>
      <c r="CTX67" s="5"/>
      <c r="CTY67" s="5"/>
      <c r="CTZ67" s="5"/>
      <c r="CUA67" s="5"/>
      <c r="CUB67" s="5"/>
      <c r="CUC67" s="5"/>
      <c r="CUD67" s="5"/>
      <c r="CUE67" s="5"/>
      <c r="CUF67" s="5"/>
      <c r="CUG67" s="5"/>
      <c r="CUH67" s="5"/>
      <c r="CUI67" s="5"/>
      <c r="CUJ67" s="5"/>
      <c r="CUK67" s="5"/>
      <c r="CUL67" s="5"/>
      <c r="CUM67" s="5"/>
      <c r="CUN67" s="5"/>
      <c r="CUO67" s="5"/>
      <c r="CUP67" s="5"/>
      <c r="CUQ67" s="5"/>
      <c r="CUR67" s="5"/>
      <c r="CUS67" s="5"/>
      <c r="CUT67" s="5"/>
      <c r="CUU67" s="5"/>
      <c r="CUV67" s="5"/>
      <c r="CUW67" s="5"/>
      <c r="CUX67" s="5"/>
      <c r="CUY67" s="5"/>
    </row>
    <row r="68" spans="1:2599" ht="112.5" customHeight="1" x14ac:dyDescent="0.25">
      <c r="A68" s="589"/>
      <c r="B68" s="541"/>
      <c r="C68" s="586"/>
      <c r="D68" s="393" t="s">
        <v>199</v>
      </c>
      <c r="E68" s="541" t="s">
        <v>200</v>
      </c>
      <c r="F68" s="81" t="s">
        <v>201</v>
      </c>
      <c r="G68" s="81" t="s">
        <v>197</v>
      </c>
      <c r="H68" s="370"/>
      <c r="I68" s="45" t="s">
        <v>171</v>
      </c>
      <c r="J68" s="81" t="s">
        <v>198</v>
      </c>
      <c r="K68" s="381" t="s">
        <v>293</v>
      </c>
      <c r="L68" s="381" t="s">
        <v>356</v>
      </c>
      <c r="M68" s="370">
        <v>3301052</v>
      </c>
      <c r="N68" s="370" t="s">
        <v>359</v>
      </c>
      <c r="O68" s="370">
        <v>330105203</v>
      </c>
      <c r="P68" s="370" t="s">
        <v>360</v>
      </c>
      <c r="Q68" s="145" t="s">
        <v>198</v>
      </c>
      <c r="R68" s="129">
        <v>160</v>
      </c>
      <c r="S68" s="75">
        <v>92</v>
      </c>
      <c r="T68" s="54">
        <f>S68/R68</f>
        <v>0.57499999999999996</v>
      </c>
      <c r="U68" s="74" t="s">
        <v>572</v>
      </c>
      <c r="V68" s="74" t="s">
        <v>573</v>
      </c>
      <c r="W68" s="381"/>
      <c r="X68" s="462" t="s">
        <v>574</v>
      </c>
      <c r="Y68" s="129">
        <v>160</v>
      </c>
      <c r="Z68" s="81">
        <v>92</v>
      </c>
      <c r="AA68" s="54">
        <f>Z68/Y68</f>
        <v>0.57499999999999996</v>
      </c>
      <c r="AB68" s="74"/>
      <c r="AC68" s="74"/>
      <c r="AD68" s="381"/>
      <c r="AE68" s="463"/>
      <c r="AF68" s="260">
        <v>1</v>
      </c>
      <c r="AG68" s="116">
        <v>1</v>
      </c>
      <c r="AH68" s="54">
        <f>AG68/AF68</f>
        <v>1</v>
      </c>
      <c r="AI68" s="403"/>
      <c r="AJ68" s="403"/>
      <c r="AK68" s="381"/>
      <c r="AL68" s="401"/>
      <c r="AM68" s="260">
        <v>1</v>
      </c>
      <c r="AN68" s="116">
        <v>1</v>
      </c>
      <c r="AO68" s="54">
        <f>AN68/AM68</f>
        <v>1</v>
      </c>
      <c r="AP68" s="403"/>
      <c r="AQ68" s="403"/>
      <c r="AR68" s="381"/>
      <c r="AS68" s="401"/>
      <c r="AT68" s="248">
        <v>1</v>
      </c>
      <c r="AU68" s="167">
        <v>1</v>
      </c>
      <c r="AV68" s="54">
        <f>AU68/AT68</f>
        <v>1</v>
      </c>
      <c r="AW68" s="418"/>
      <c r="AX68" s="418"/>
      <c r="AY68" s="381"/>
      <c r="AZ68" s="400"/>
      <c r="BA68" s="216">
        <v>34</v>
      </c>
      <c r="BB68" s="100">
        <v>55</v>
      </c>
      <c r="BC68" s="54">
        <f>BB68/(2*BA68)</f>
        <v>0.80882352941176472</v>
      </c>
      <c r="BD68" s="395"/>
      <c r="BE68" s="395"/>
      <c r="BF68" s="381"/>
      <c r="BG68" s="398"/>
      <c r="BH68" s="228">
        <v>140</v>
      </c>
      <c r="BI68" s="100">
        <v>54</v>
      </c>
      <c r="BJ68" s="103">
        <f>(BI68/BH68)*1</f>
        <v>0.38571428571428573</v>
      </c>
      <c r="BK68" s="99">
        <v>139800000</v>
      </c>
      <c r="BL68" s="99">
        <v>139700000</v>
      </c>
      <c r="BM68" s="406"/>
      <c r="BN68" s="208" t="s">
        <v>697</v>
      </c>
      <c r="BO68" s="129">
        <v>160</v>
      </c>
      <c r="BP68" s="75">
        <v>92</v>
      </c>
      <c r="BQ68" s="54">
        <f>BP68/BO68</f>
        <v>0.57499999999999996</v>
      </c>
      <c r="BR68" s="74" t="s">
        <v>780</v>
      </c>
      <c r="BS68" s="74" t="s">
        <v>573</v>
      </c>
      <c r="BT68" s="381"/>
      <c r="BU68" s="208" t="s">
        <v>781</v>
      </c>
      <c r="BV68" s="357">
        <v>180</v>
      </c>
      <c r="BW68" s="352">
        <v>92</v>
      </c>
      <c r="BX68" s="54">
        <f>BW68/BV68</f>
        <v>0.51111111111111107</v>
      </c>
      <c r="BY68" s="74" t="s">
        <v>596</v>
      </c>
      <c r="BZ68" s="74">
        <v>0</v>
      </c>
      <c r="CA68" s="381"/>
      <c r="CB68" s="463" t="s">
        <v>548</v>
      </c>
      <c r="CC68" s="331">
        <v>200</v>
      </c>
      <c r="CD68" s="323">
        <f>Z68+AG68+AN68+AU68+BB68+BI68+BP68+BW68</f>
        <v>388</v>
      </c>
      <c r="CE68" s="337">
        <f>CD68/(2*CC68)</f>
        <v>0.97</v>
      </c>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c r="BCU68" s="5"/>
      <c r="BCV68" s="5"/>
      <c r="BCW68" s="5"/>
      <c r="BCX68" s="5"/>
      <c r="BCY68" s="5"/>
      <c r="BCZ68" s="5"/>
      <c r="BDA68" s="5"/>
      <c r="BDB68" s="5"/>
      <c r="BDC68" s="5"/>
      <c r="BDD68" s="5"/>
      <c r="BDE68" s="5"/>
      <c r="BDF68" s="5"/>
      <c r="BDG68" s="5"/>
      <c r="BDH68" s="5"/>
      <c r="BDI68" s="5"/>
      <c r="BDJ68" s="5"/>
      <c r="BDK68" s="5"/>
      <c r="BDL68" s="5"/>
      <c r="BDM68" s="5"/>
      <c r="BDN68" s="5"/>
      <c r="BDO68" s="5"/>
      <c r="BDP68" s="5"/>
      <c r="BDQ68" s="5"/>
      <c r="BDR68" s="5"/>
      <c r="BDS68" s="5"/>
      <c r="BDT68" s="5"/>
      <c r="BDU68" s="5"/>
      <c r="BDV68" s="5"/>
      <c r="BDW68" s="5"/>
      <c r="BDX68" s="5"/>
      <c r="BDY68" s="5"/>
      <c r="BDZ68" s="5"/>
      <c r="BEA68" s="5"/>
      <c r="BEB68" s="5"/>
      <c r="BEC68" s="5"/>
      <c r="BED68" s="5"/>
      <c r="BEE68" s="5"/>
      <c r="BEF68" s="5"/>
      <c r="BEG68" s="5"/>
      <c r="BEH68" s="5"/>
      <c r="BEI68" s="5"/>
      <c r="BEJ68" s="5"/>
      <c r="BEK68" s="5"/>
      <c r="BEL68" s="5"/>
      <c r="BEM68" s="5"/>
      <c r="BEN68" s="5"/>
      <c r="BEO68" s="5"/>
      <c r="BEP68" s="5"/>
      <c r="BEQ68" s="5"/>
      <c r="BER68" s="5"/>
      <c r="BES68" s="5"/>
      <c r="BET68" s="5"/>
      <c r="BEU68" s="5"/>
      <c r="BEV68" s="5"/>
      <c r="BEW68" s="5"/>
      <c r="BEX68" s="5"/>
      <c r="BEY68" s="5"/>
      <c r="BEZ68" s="5"/>
      <c r="BFA68" s="5"/>
      <c r="BFB68" s="5"/>
      <c r="BFC68" s="5"/>
      <c r="BFD68" s="5"/>
      <c r="BFE68" s="5"/>
      <c r="BFF68" s="5"/>
      <c r="BFG68" s="5"/>
      <c r="BFH68" s="5"/>
      <c r="BFI68" s="5"/>
      <c r="BFJ68" s="5"/>
      <c r="BFK68" s="5"/>
      <c r="BFL68" s="5"/>
      <c r="BFM68" s="5"/>
      <c r="BFN68" s="5"/>
      <c r="BFO68" s="5"/>
      <c r="BFP68" s="5"/>
      <c r="BFQ68" s="5"/>
      <c r="BFR68" s="5"/>
      <c r="BFS68" s="5"/>
      <c r="BFT68" s="5"/>
      <c r="BFU68" s="5"/>
      <c r="BFV68" s="5"/>
      <c r="BFW68" s="5"/>
      <c r="BFX68" s="5"/>
      <c r="BFY68" s="5"/>
      <c r="BFZ68" s="5"/>
      <c r="BGA68" s="5"/>
      <c r="BGB68" s="5"/>
      <c r="BGC68" s="5"/>
      <c r="BGD68" s="5"/>
      <c r="BGE68" s="5"/>
      <c r="BGF68" s="5"/>
      <c r="BGG68" s="5"/>
      <c r="BGH68" s="5"/>
      <c r="BGI68" s="5"/>
      <c r="BGJ68" s="5"/>
      <c r="BGK68" s="5"/>
      <c r="BGL68" s="5"/>
      <c r="BGM68" s="5"/>
      <c r="BGN68" s="5"/>
      <c r="BGO68" s="5"/>
      <c r="BGP68" s="5"/>
      <c r="BGQ68" s="5"/>
      <c r="BGR68" s="5"/>
      <c r="BGS68" s="5"/>
      <c r="BGT68" s="5"/>
      <c r="BGU68" s="5"/>
      <c r="BGV68" s="5"/>
      <c r="BGW68" s="5"/>
      <c r="BGX68" s="5"/>
      <c r="BGY68" s="5"/>
      <c r="BGZ68" s="5"/>
      <c r="BHA68" s="5"/>
      <c r="BHB68" s="5"/>
      <c r="BHC68" s="5"/>
      <c r="BHD68" s="5"/>
      <c r="BHE68" s="5"/>
      <c r="BHF68" s="5"/>
      <c r="BHG68" s="5"/>
      <c r="BHH68" s="5"/>
      <c r="BHI68" s="5"/>
      <c r="BHJ68" s="5"/>
      <c r="BHK68" s="5"/>
      <c r="BHL68" s="5"/>
      <c r="BHM68" s="5"/>
      <c r="BHN68" s="5"/>
      <c r="BHO68" s="5"/>
      <c r="BHP68" s="5"/>
      <c r="BHQ68" s="5"/>
      <c r="BHR68" s="5"/>
      <c r="BHS68" s="5"/>
      <c r="BHT68" s="5"/>
      <c r="BHU68" s="5"/>
      <c r="BHV68" s="5"/>
      <c r="BHW68" s="5"/>
      <c r="BHX68" s="5"/>
      <c r="BHY68" s="5"/>
      <c r="BHZ68" s="5"/>
      <c r="BIA68" s="5"/>
      <c r="BIB68" s="5"/>
      <c r="BIC68" s="5"/>
      <c r="BID68" s="5"/>
      <c r="BIE68" s="5"/>
      <c r="BIF68" s="5"/>
      <c r="BIG68" s="5"/>
      <c r="BIH68" s="5"/>
      <c r="BII68" s="5"/>
      <c r="BIJ68" s="5"/>
      <c r="BIK68" s="5"/>
      <c r="BIL68" s="5"/>
      <c r="BIM68" s="5"/>
      <c r="BIN68" s="5"/>
      <c r="BIO68" s="5"/>
      <c r="BIP68" s="5"/>
      <c r="BIQ68" s="5"/>
      <c r="BIR68" s="5"/>
      <c r="BIS68" s="5"/>
      <c r="BIT68" s="5"/>
      <c r="BIU68" s="5"/>
      <c r="BIV68" s="5"/>
      <c r="BIW68" s="5"/>
      <c r="BIX68" s="5"/>
      <c r="BIY68" s="5"/>
      <c r="BIZ68" s="5"/>
      <c r="BJA68" s="5"/>
      <c r="BJB68" s="5"/>
      <c r="BJC68" s="5"/>
      <c r="BJD68" s="5"/>
      <c r="BJE68" s="5"/>
      <c r="BJF68" s="5"/>
      <c r="BJG68" s="5"/>
      <c r="BJH68" s="5"/>
      <c r="BJI68" s="5"/>
      <c r="BJJ68" s="5"/>
      <c r="BJK68" s="5"/>
      <c r="BJL68" s="5"/>
      <c r="BJM68" s="5"/>
      <c r="BJN68" s="5"/>
      <c r="BJO68" s="5"/>
      <c r="BJP68" s="5"/>
      <c r="BJQ68" s="5"/>
      <c r="BJR68" s="5"/>
      <c r="BJS68" s="5"/>
      <c r="BJT68" s="5"/>
      <c r="BJU68" s="5"/>
      <c r="BJV68" s="5"/>
      <c r="BJW68" s="5"/>
      <c r="BJX68" s="5"/>
      <c r="BJY68" s="5"/>
      <c r="BJZ68" s="5"/>
      <c r="BKA68" s="5"/>
      <c r="BKB68" s="5"/>
      <c r="BKC68" s="5"/>
      <c r="BKD68" s="5"/>
      <c r="BKE68" s="5"/>
      <c r="BKF68" s="5"/>
      <c r="BKG68" s="5"/>
      <c r="BKH68" s="5"/>
      <c r="BKI68" s="5"/>
      <c r="BKJ68" s="5"/>
      <c r="BKK68" s="5"/>
      <c r="BKL68" s="5"/>
      <c r="BKM68" s="5"/>
      <c r="BKN68" s="5"/>
      <c r="BKO68" s="5"/>
      <c r="BKP68" s="5"/>
      <c r="BKQ68" s="5"/>
      <c r="BKR68" s="5"/>
      <c r="BKS68" s="5"/>
      <c r="BKT68" s="5"/>
      <c r="BKU68" s="5"/>
      <c r="BKV68" s="5"/>
      <c r="BKW68" s="5"/>
      <c r="BKX68" s="5"/>
      <c r="BKY68" s="5"/>
      <c r="BKZ68" s="5"/>
      <c r="BLA68" s="5"/>
      <c r="BLB68" s="5"/>
      <c r="BLC68" s="5"/>
      <c r="BLD68" s="5"/>
      <c r="BLE68" s="5"/>
      <c r="BLF68" s="5"/>
      <c r="BLG68" s="5"/>
      <c r="BLH68" s="5"/>
      <c r="BLI68" s="5"/>
      <c r="BLJ68" s="5"/>
      <c r="BLK68" s="5"/>
      <c r="BLL68" s="5"/>
      <c r="BLM68" s="5"/>
      <c r="BLN68" s="5"/>
      <c r="BLO68" s="5"/>
      <c r="BLP68" s="5"/>
      <c r="BLQ68" s="5"/>
      <c r="BLR68" s="5"/>
      <c r="BLS68" s="5"/>
      <c r="BLT68" s="5"/>
      <c r="BLU68" s="5"/>
      <c r="BLV68" s="5"/>
      <c r="BLW68" s="5"/>
      <c r="BLX68" s="5"/>
      <c r="BLY68" s="5"/>
      <c r="BLZ68" s="5"/>
      <c r="BMA68" s="5"/>
      <c r="BMB68" s="5"/>
      <c r="BMC68" s="5"/>
      <c r="BMD68" s="5"/>
      <c r="BME68" s="5"/>
      <c r="BMF68" s="5"/>
      <c r="BMG68" s="5"/>
      <c r="BMH68" s="5"/>
      <c r="BMI68" s="5"/>
      <c r="BMJ68" s="5"/>
      <c r="BMK68" s="5"/>
      <c r="BML68" s="5"/>
      <c r="BMM68" s="5"/>
      <c r="BMN68" s="5"/>
      <c r="BMO68" s="5"/>
      <c r="BMP68" s="5"/>
      <c r="BMQ68" s="5"/>
      <c r="BMR68" s="5"/>
      <c r="BMS68" s="5"/>
      <c r="BMT68" s="5"/>
      <c r="BMU68" s="5"/>
      <c r="BMV68" s="5"/>
      <c r="BMW68" s="5"/>
      <c r="BMX68" s="5"/>
      <c r="BMY68" s="5"/>
      <c r="BMZ68" s="5"/>
      <c r="BNA68" s="5"/>
      <c r="BNB68" s="5"/>
      <c r="BNC68" s="5"/>
      <c r="BND68" s="5"/>
      <c r="BNE68" s="5"/>
      <c r="BNF68" s="5"/>
      <c r="BNG68" s="5"/>
      <c r="BNH68" s="5"/>
      <c r="BNI68" s="5"/>
      <c r="BNJ68" s="5"/>
      <c r="BNK68" s="5"/>
      <c r="BNL68" s="5"/>
      <c r="BNM68" s="5"/>
      <c r="BNN68" s="5"/>
      <c r="BNO68" s="5"/>
      <c r="BNP68" s="5"/>
      <c r="BNQ68" s="5"/>
      <c r="BNR68" s="5"/>
      <c r="BNS68" s="5"/>
      <c r="BNT68" s="5"/>
      <c r="BNU68" s="5"/>
      <c r="BNV68" s="5"/>
      <c r="BNW68" s="5"/>
      <c r="BNX68" s="5"/>
      <c r="BNY68" s="5"/>
      <c r="BNZ68" s="5"/>
      <c r="BOA68" s="5"/>
      <c r="BOB68" s="5"/>
      <c r="BOC68" s="5"/>
      <c r="BOD68" s="5"/>
      <c r="BOE68" s="5"/>
      <c r="BOF68" s="5"/>
      <c r="BOG68" s="5"/>
      <c r="BOH68" s="5"/>
      <c r="BOI68" s="5"/>
      <c r="BOJ68" s="5"/>
      <c r="BOK68" s="5"/>
      <c r="BOL68" s="5"/>
      <c r="BOM68" s="5"/>
      <c r="BON68" s="5"/>
      <c r="BOO68" s="5"/>
      <c r="BOP68" s="5"/>
      <c r="BOQ68" s="5"/>
      <c r="BOR68" s="5"/>
      <c r="BOS68" s="5"/>
      <c r="BOT68" s="5"/>
      <c r="BOU68" s="5"/>
      <c r="BOV68" s="5"/>
      <c r="BOW68" s="5"/>
      <c r="BOX68" s="5"/>
      <c r="BOY68" s="5"/>
      <c r="BOZ68" s="5"/>
      <c r="BPA68" s="5"/>
      <c r="BPB68" s="5"/>
      <c r="BPC68" s="5"/>
      <c r="BPD68" s="5"/>
      <c r="BPE68" s="5"/>
      <c r="BPF68" s="5"/>
      <c r="BPG68" s="5"/>
      <c r="BPH68" s="5"/>
      <c r="BPI68" s="5"/>
      <c r="BPJ68" s="5"/>
      <c r="BPK68" s="5"/>
      <c r="BPL68" s="5"/>
      <c r="BPM68" s="5"/>
      <c r="BPN68" s="5"/>
      <c r="BPO68" s="5"/>
      <c r="BPP68" s="5"/>
      <c r="BPQ68" s="5"/>
      <c r="BPR68" s="5"/>
      <c r="BPS68" s="5"/>
      <c r="BPT68" s="5"/>
      <c r="BPU68" s="5"/>
      <c r="BPV68" s="5"/>
      <c r="BPW68" s="5"/>
      <c r="BPX68" s="5"/>
      <c r="BPY68" s="5"/>
      <c r="BPZ68" s="5"/>
      <c r="BQA68" s="5"/>
      <c r="BQB68" s="5"/>
      <c r="BQC68" s="5"/>
      <c r="BQD68" s="5"/>
      <c r="BQE68" s="5"/>
      <c r="BQF68" s="5"/>
      <c r="BQG68" s="5"/>
      <c r="BQH68" s="5"/>
      <c r="BQI68" s="5"/>
      <c r="BQJ68" s="5"/>
      <c r="BQK68" s="5"/>
      <c r="BQL68" s="5"/>
      <c r="BQM68" s="5"/>
      <c r="BQN68" s="5"/>
      <c r="BQO68" s="5"/>
      <c r="BQP68" s="5"/>
      <c r="BQQ68" s="5"/>
      <c r="BQR68" s="5"/>
      <c r="BQS68" s="5"/>
      <c r="BQT68" s="5"/>
      <c r="BQU68" s="5"/>
      <c r="BQV68" s="5"/>
      <c r="BQW68" s="5"/>
      <c r="BQX68" s="5"/>
      <c r="BQY68" s="5"/>
      <c r="BQZ68" s="5"/>
      <c r="BRA68" s="5"/>
      <c r="BRB68" s="5"/>
      <c r="BRC68" s="5"/>
      <c r="BRD68" s="5"/>
      <c r="BRE68" s="5"/>
      <c r="BRF68" s="5"/>
      <c r="BRG68" s="5"/>
      <c r="BRH68" s="5"/>
      <c r="BRI68" s="5"/>
      <c r="BRJ68" s="5"/>
      <c r="BRK68" s="5"/>
      <c r="BRL68" s="5"/>
      <c r="BRM68" s="5"/>
      <c r="BRN68" s="5"/>
      <c r="BRO68" s="5"/>
      <c r="BRP68" s="5"/>
      <c r="BRQ68" s="5"/>
      <c r="BRR68" s="5"/>
      <c r="BRS68" s="5"/>
      <c r="BRT68" s="5"/>
      <c r="BRU68" s="5"/>
      <c r="BRV68" s="5"/>
      <c r="BRW68" s="5"/>
      <c r="BRX68" s="5"/>
      <c r="BRY68" s="5"/>
      <c r="BRZ68" s="5"/>
      <c r="BSA68" s="5"/>
      <c r="BSB68" s="5"/>
      <c r="BSC68" s="5"/>
      <c r="BSD68" s="5"/>
      <c r="BSE68" s="5"/>
      <c r="BSF68" s="5"/>
      <c r="BSG68" s="5"/>
      <c r="BSH68" s="5"/>
      <c r="BSI68" s="5"/>
      <c r="BSJ68" s="5"/>
      <c r="BSK68" s="5"/>
      <c r="BSL68" s="5"/>
      <c r="BSM68" s="5"/>
      <c r="BSN68" s="5"/>
      <c r="BSO68" s="5"/>
      <c r="BSP68" s="5"/>
      <c r="BSQ68" s="5"/>
      <c r="BSR68" s="5"/>
      <c r="BSS68" s="5"/>
      <c r="BST68" s="5"/>
      <c r="BSU68" s="5"/>
      <c r="BSV68" s="5"/>
      <c r="BSW68" s="5"/>
      <c r="BSX68" s="5"/>
      <c r="BSY68" s="5"/>
      <c r="BSZ68" s="5"/>
      <c r="BTA68" s="5"/>
      <c r="BTB68" s="5"/>
      <c r="BTC68" s="5"/>
      <c r="BTD68" s="5"/>
      <c r="BTE68" s="5"/>
      <c r="BTF68" s="5"/>
      <c r="BTG68" s="5"/>
      <c r="BTH68" s="5"/>
      <c r="BTI68" s="5"/>
      <c r="BTJ68" s="5"/>
      <c r="BTK68" s="5"/>
      <c r="BTL68" s="5"/>
      <c r="BTM68" s="5"/>
      <c r="BTN68" s="5"/>
      <c r="BTO68" s="5"/>
      <c r="BTP68" s="5"/>
      <c r="BTQ68" s="5"/>
      <c r="BTR68" s="5"/>
      <c r="BTS68" s="5"/>
      <c r="BTT68" s="5"/>
      <c r="BTU68" s="5"/>
      <c r="BTV68" s="5"/>
      <c r="BTW68" s="5"/>
      <c r="BTX68" s="5"/>
      <c r="BTY68" s="5"/>
      <c r="BTZ68" s="5"/>
      <c r="BUA68" s="5"/>
      <c r="BUB68" s="5"/>
      <c r="BUC68" s="5"/>
      <c r="BUD68" s="5"/>
      <c r="BUE68" s="5"/>
      <c r="BUF68" s="5"/>
      <c r="BUG68" s="5"/>
      <c r="BUH68" s="5"/>
      <c r="BUI68" s="5"/>
      <c r="BUJ68" s="5"/>
      <c r="BUK68" s="5"/>
      <c r="BUL68" s="5"/>
      <c r="BUM68" s="5"/>
      <c r="BUN68" s="5"/>
      <c r="BUO68" s="5"/>
      <c r="BUP68" s="5"/>
      <c r="BUQ68" s="5"/>
      <c r="BUR68" s="5"/>
      <c r="BUS68" s="5"/>
      <c r="BUT68" s="5"/>
      <c r="BUU68" s="5"/>
      <c r="BUV68" s="5"/>
      <c r="BUW68" s="5"/>
      <c r="BUX68" s="5"/>
      <c r="BUY68" s="5"/>
      <c r="BUZ68" s="5"/>
      <c r="BVA68" s="5"/>
      <c r="BVB68" s="5"/>
      <c r="BVC68" s="5"/>
      <c r="BVD68" s="5"/>
      <c r="BVE68" s="5"/>
      <c r="BVF68" s="5"/>
      <c r="BVG68" s="5"/>
      <c r="BVH68" s="5"/>
      <c r="BVI68" s="5"/>
      <c r="BVJ68" s="5"/>
      <c r="BVK68" s="5"/>
      <c r="BVL68" s="5"/>
      <c r="BVM68" s="5"/>
      <c r="BVN68" s="5"/>
      <c r="BVO68" s="5"/>
      <c r="BVP68" s="5"/>
      <c r="BVQ68" s="5"/>
      <c r="BVR68" s="5"/>
      <c r="BVS68" s="5"/>
      <c r="BVT68" s="5"/>
      <c r="BVU68" s="5"/>
      <c r="BVV68" s="5"/>
      <c r="BVW68" s="5"/>
      <c r="BVX68" s="5"/>
      <c r="BVY68" s="5"/>
      <c r="BVZ68" s="5"/>
      <c r="BWA68" s="5"/>
      <c r="BWB68" s="5"/>
      <c r="BWC68" s="5"/>
      <c r="BWD68" s="5"/>
      <c r="BWE68" s="5"/>
      <c r="BWF68" s="5"/>
      <c r="BWG68" s="5"/>
      <c r="BWH68" s="5"/>
      <c r="BWI68" s="5"/>
      <c r="BWJ68" s="5"/>
      <c r="BWK68" s="5"/>
      <c r="BWL68" s="5"/>
      <c r="BWM68" s="5"/>
      <c r="BWN68" s="5"/>
      <c r="BWO68" s="5"/>
      <c r="BWP68" s="5"/>
      <c r="BWQ68" s="5"/>
      <c r="BWR68" s="5"/>
      <c r="BWS68" s="5"/>
      <c r="BWT68" s="5"/>
      <c r="BWU68" s="5"/>
      <c r="BWV68" s="5"/>
      <c r="BWW68" s="5"/>
      <c r="BWX68" s="5"/>
      <c r="BWY68" s="5"/>
      <c r="BWZ68" s="5"/>
      <c r="BXA68" s="5"/>
      <c r="BXB68" s="5"/>
      <c r="BXC68" s="5"/>
      <c r="BXD68" s="5"/>
      <c r="BXE68" s="5"/>
      <c r="BXF68" s="5"/>
      <c r="BXG68" s="5"/>
      <c r="BXH68" s="5"/>
      <c r="BXI68" s="5"/>
      <c r="BXJ68" s="5"/>
      <c r="BXK68" s="5"/>
      <c r="BXL68" s="5"/>
      <c r="BXM68" s="5"/>
      <c r="BXN68" s="5"/>
      <c r="BXO68" s="5"/>
      <c r="BXP68" s="5"/>
      <c r="BXQ68" s="5"/>
      <c r="BXR68" s="5"/>
      <c r="BXS68" s="5"/>
      <c r="BXT68" s="5"/>
      <c r="BXU68" s="5"/>
      <c r="BXV68" s="5"/>
      <c r="BXW68" s="5"/>
      <c r="BXX68" s="5"/>
      <c r="BXY68" s="5"/>
      <c r="BXZ68" s="5"/>
      <c r="BYA68" s="5"/>
      <c r="BYB68" s="5"/>
      <c r="BYC68" s="5"/>
      <c r="BYD68" s="5"/>
      <c r="BYE68" s="5"/>
      <c r="BYF68" s="5"/>
      <c r="BYG68" s="5"/>
      <c r="BYH68" s="5"/>
      <c r="BYI68" s="5"/>
      <c r="BYJ68" s="5"/>
      <c r="BYK68" s="5"/>
      <c r="BYL68" s="5"/>
      <c r="BYM68" s="5"/>
      <c r="BYN68" s="5"/>
      <c r="BYO68" s="5"/>
      <c r="BYP68" s="5"/>
      <c r="BYQ68" s="5"/>
      <c r="BYR68" s="5"/>
      <c r="BYS68" s="5"/>
      <c r="BYT68" s="5"/>
      <c r="BYU68" s="5"/>
      <c r="BYV68" s="5"/>
      <c r="BYW68" s="5"/>
      <c r="BYX68" s="5"/>
      <c r="BYY68" s="5"/>
      <c r="BYZ68" s="5"/>
      <c r="BZA68" s="5"/>
      <c r="BZB68" s="5"/>
      <c r="BZC68" s="5"/>
      <c r="BZD68" s="5"/>
      <c r="BZE68" s="5"/>
      <c r="BZF68" s="5"/>
      <c r="BZG68" s="5"/>
      <c r="BZH68" s="5"/>
      <c r="BZI68" s="5"/>
      <c r="BZJ68" s="5"/>
      <c r="BZK68" s="5"/>
      <c r="BZL68" s="5"/>
      <c r="BZM68" s="5"/>
      <c r="BZN68" s="5"/>
      <c r="BZO68" s="5"/>
      <c r="BZP68" s="5"/>
      <c r="BZQ68" s="5"/>
      <c r="BZR68" s="5"/>
      <c r="BZS68" s="5"/>
      <c r="BZT68" s="5"/>
      <c r="BZU68" s="5"/>
      <c r="BZV68" s="5"/>
      <c r="BZW68" s="5"/>
      <c r="BZX68" s="5"/>
      <c r="BZY68" s="5"/>
      <c r="BZZ68" s="5"/>
      <c r="CAA68" s="5"/>
      <c r="CAB68" s="5"/>
      <c r="CAC68" s="5"/>
      <c r="CAD68" s="5"/>
      <c r="CAE68" s="5"/>
      <c r="CAF68" s="5"/>
      <c r="CAG68" s="5"/>
      <c r="CAH68" s="5"/>
      <c r="CAI68" s="5"/>
      <c r="CAJ68" s="5"/>
      <c r="CAK68" s="5"/>
      <c r="CAL68" s="5"/>
      <c r="CAM68" s="5"/>
      <c r="CAN68" s="5"/>
      <c r="CAO68" s="5"/>
      <c r="CAP68" s="5"/>
      <c r="CAQ68" s="5"/>
      <c r="CAR68" s="5"/>
      <c r="CAS68" s="5"/>
      <c r="CAT68" s="5"/>
      <c r="CAU68" s="5"/>
      <c r="CAV68" s="5"/>
      <c r="CAW68" s="5"/>
      <c r="CAX68" s="5"/>
      <c r="CAY68" s="5"/>
      <c r="CAZ68" s="5"/>
      <c r="CBA68" s="5"/>
      <c r="CBB68" s="5"/>
      <c r="CBC68" s="5"/>
      <c r="CBD68" s="5"/>
      <c r="CBE68" s="5"/>
      <c r="CBF68" s="5"/>
      <c r="CBG68" s="5"/>
      <c r="CBH68" s="5"/>
      <c r="CBI68" s="5"/>
      <c r="CBJ68" s="5"/>
      <c r="CBK68" s="5"/>
      <c r="CBL68" s="5"/>
      <c r="CBM68" s="5"/>
      <c r="CBN68" s="5"/>
      <c r="CBO68" s="5"/>
      <c r="CBP68" s="5"/>
      <c r="CBQ68" s="5"/>
      <c r="CBR68" s="5"/>
      <c r="CBS68" s="5"/>
      <c r="CBT68" s="5"/>
      <c r="CBU68" s="5"/>
      <c r="CBV68" s="5"/>
      <c r="CBW68" s="5"/>
      <c r="CBX68" s="5"/>
      <c r="CBY68" s="5"/>
      <c r="CBZ68" s="5"/>
      <c r="CCA68" s="5"/>
      <c r="CCB68" s="5"/>
      <c r="CCC68" s="5"/>
      <c r="CCD68" s="5"/>
      <c r="CCE68" s="5"/>
      <c r="CCF68" s="5"/>
      <c r="CCG68" s="5"/>
      <c r="CCH68" s="5"/>
      <c r="CCI68" s="5"/>
      <c r="CCJ68" s="5"/>
      <c r="CCK68" s="5"/>
      <c r="CCL68" s="5"/>
      <c r="CCM68" s="5"/>
      <c r="CCN68" s="5"/>
      <c r="CCO68" s="5"/>
      <c r="CCP68" s="5"/>
      <c r="CCQ68" s="5"/>
      <c r="CCR68" s="5"/>
      <c r="CCS68" s="5"/>
      <c r="CCT68" s="5"/>
      <c r="CCU68" s="5"/>
      <c r="CCV68" s="5"/>
      <c r="CCW68" s="5"/>
      <c r="CCX68" s="5"/>
      <c r="CCY68" s="5"/>
      <c r="CCZ68" s="5"/>
      <c r="CDA68" s="5"/>
      <c r="CDB68" s="5"/>
      <c r="CDC68" s="5"/>
      <c r="CDD68" s="5"/>
      <c r="CDE68" s="5"/>
      <c r="CDF68" s="5"/>
      <c r="CDG68" s="5"/>
      <c r="CDH68" s="5"/>
      <c r="CDI68" s="5"/>
      <c r="CDJ68" s="5"/>
      <c r="CDK68" s="5"/>
      <c r="CDL68" s="5"/>
      <c r="CDM68" s="5"/>
      <c r="CDN68" s="5"/>
      <c r="CDO68" s="5"/>
      <c r="CDP68" s="5"/>
      <c r="CDQ68" s="5"/>
      <c r="CDR68" s="5"/>
      <c r="CDS68" s="5"/>
      <c r="CDT68" s="5"/>
      <c r="CDU68" s="5"/>
      <c r="CDV68" s="5"/>
      <c r="CDW68" s="5"/>
      <c r="CDX68" s="5"/>
      <c r="CDY68" s="5"/>
      <c r="CDZ68" s="5"/>
      <c r="CEA68" s="5"/>
      <c r="CEB68" s="5"/>
      <c r="CEC68" s="5"/>
      <c r="CED68" s="5"/>
      <c r="CEE68" s="5"/>
      <c r="CEF68" s="5"/>
      <c r="CEG68" s="5"/>
      <c r="CEH68" s="5"/>
      <c r="CEI68" s="5"/>
      <c r="CEJ68" s="5"/>
      <c r="CEK68" s="5"/>
      <c r="CEL68" s="5"/>
      <c r="CEM68" s="5"/>
      <c r="CEN68" s="5"/>
      <c r="CEO68" s="5"/>
      <c r="CEP68" s="5"/>
      <c r="CEQ68" s="5"/>
      <c r="CER68" s="5"/>
      <c r="CES68" s="5"/>
      <c r="CET68" s="5"/>
      <c r="CEU68" s="5"/>
      <c r="CEV68" s="5"/>
      <c r="CEW68" s="5"/>
      <c r="CEX68" s="5"/>
      <c r="CEY68" s="5"/>
      <c r="CEZ68" s="5"/>
      <c r="CFA68" s="5"/>
      <c r="CFB68" s="5"/>
      <c r="CFC68" s="5"/>
      <c r="CFD68" s="5"/>
      <c r="CFE68" s="5"/>
      <c r="CFF68" s="5"/>
      <c r="CFG68" s="5"/>
      <c r="CFH68" s="5"/>
      <c r="CFI68" s="5"/>
      <c r="CFJ68" s="5"/>
      <c r="CFK68" s="5"/>
      <c r="CFL68" s="5"/>
      <c r="CFM68" s="5"/>
      <c r="CFN68" s="5"/>
      <c r="CFO68" s="5"/>
      <c r="CFP68" s="5"/>
      <c r="CFQ68" s="5"/>
      <c r="CFR68" s="5"/>
      <c r="CFS68" s="5"/>
      <c r="CFT68" s="5"/>
      <c r="CFU68" s="5"/>
      <c r="CFV68" s="5"/>
      <c r="CFW68" s="5"/>
      <c r="CFX68" s="5"/>
      <c r="CFY68" s="5"/>
      <c r="CFZ68" s="5"/>
      <c r="CGA68" s="5"/>
      <c r="CGB68" s="5"/>
      <c r="CGC68" s="5"/>
      <c r="CGD68" s="5"/>
      <c r="CGE68" s="5"/>
      <c r="CGF68" s="5"/>
      <c r="CGG68" s="5"/>
      <c r="CGH68" s="5"/>
      <c r="CGI68" s="5"/>
      <c r="CGJ68" s="5"/>
      <c r="CGK68" s="5"/>
      <c r="CGL68" s="5"/>
      <c r="CGM68" s="5"/>
      <c r="CGN68" s="5"/>
      <c r="CGO68" s="5"/>
      <c r="CGP68" s="5"/>
      <c r="CGQ68" s="5"/>
      <c r="CGR68" s="5"/>
      <c r="CGS68" s="5"/>
      <c r="CGT68" s="5"/>
      <c r="CGU68" s="5"/>
      <c r="CGV68" s="5"/>
      <c r="CGW68" s="5"/>
      <c r="CGX68" s="5"/>
      <c r="CGY68" s="5"/>
      <c r="CGZ68" s="5"/>
      <c r="CHA68" s="5"/>
      <c r="CHB68" s="5"/>
      <c r="CHC68" s="5"/>
      <c r="CHD68" s="5"/>
      <c r="CHE68" s="5"/>
      <c r="CHF68" s="5"/>
      <c r="CHG68" s="5"/>
      <c r="CHH68" s="5"/>
      <c r="CHI68" s="5"/>
      <c r="CHJ68" s="5"/>
      <c r="CHK68" s="5"/>
      <c r="CHL68" s="5"/>
      <c r="CHM68" s="5"/>
      <c r="CHN68" s="5"/>
      <c r="CHO68" s="5"/>
      <c r="CHP68" s="5"/>
      <c r="CHQ68" s="5"/>
      <c r="CHR68" s="5"/>
      <c r="CHS68" s="5"/>
      <c r="CHT68" s="5"/>
      <c r="CHU68" s="5"/>
      <c r="CHV68" s="5"/>
      <c r="CHW68" s="5"/>
      <c r="CHX68" s="5"/>
      <c r="CHY68" s="5"/>
      <c r="CHZ68" s="5"/>
      <c r="CIA68" s="5"/>
      <c r="CIB68" s="5"/>
      <c r="CIC68" s="5"/>
      <c r="CID68" s="5"/>
      <c r="CIE68" s="5"/>
      <c r="CIF68" s="5"/>
      <c r="CIG68" s="5"/>
      <c r="CIH68" s="5"/>
      <c r="CII68" s="5"/>
      <c r="CIJ68" s="5"/>
      <c r="CIK68" s="5"/>
      <c r="CIL68" s="5"/>
      <c r="CIM68" s="5"/>
      <c r="CIN68" s="5"/>
      <c r="CIO68" s="5"/>
      <c r="CIP68" s="5"/>
      <c r="CIQ68" s="5"/>
      <c r="CIR68" s="5"/>
      <c r="CIS68" s="5"/>
      <c r="CIT68" s="5"/>
      <c r="CIU68" s="5"/>
      <c r="CIV68" s="5"/>
      <c r="CIW68" s="5"/>
      <c r="CIX68" s="5"/>
      <c r="CIY68" s="5"/>
      <c r="CIZ68" s="5"/>
      <c r="CJA68" s="5"/>
      <c r="CJB68" s="5"/>
      <c r="CJC68" s="5"/>
      <c r="CJD68" s="5"/>
      <c r="CJE68" s="5"/>
      <c r="CJF68" s="5"/>
      <c r="CJG68" s="5"/>
      <c r="CJH68" s="5"/>
      <c r="CJI68" s="5"/>
      <c r="CJJ68" s="5"/>
      <c r="CJK68" s="5"/>
      <c r="CJL68" s="5"/>
      <c r="CJM68" s="5"/>
      <c r="CJN68" s="5"/>
      <c r="CJO68" s="5"/>
      <c r="CJP68" s="5"/>
      <c r="CJQ68" s="5"/>
      <c r="CJR68" s="5"/>
      <c r="CJS68" s="5"/>
      <c r="CJT68" s="5"/>
      <c r="CJU68" s="5"/>
      <c r="CJV68" s="5"/>
      <c r="CJW68" s="5"/>
      <c r="CJX68" s="5"/>
      <c r="CJY68" s="5"/>
      <c r="CJZ68" s="5"/>
      <c r="CKA68" s="5"/>
      <c r="CKB68" s="5"/>
      <c r="CKC68" s="5"/>
      <c r="CKD68" s="5"/>
      <c r="CKE68" s="5"/>
      <c r="CKF68" s="5"/>
      <c r="CKG68" s="5"/>
      <c r="CKH68" s="5"/>
      <c r="CKI68" s="5"/>
      <c r="CKJ68" s="5"/>
      <c r="CKK68" s="5"/>
      <c r="CKL68" s="5"/>
      <c r="CKM68" s="5"/>
      <c r="CKN68" s="5"/>
      <c r="CKO68" s="5"/>
      <c r="CKP68" s="5"/>
      <c r="CKQ68" s="5"/>
      <c r="CKR68" s="5"/>
      <c r="CKS68" s="5"/>
      <c r="CKT68" s="5"/>
      <c r="CKU68" s="5"/>
      <c r="CKV68" s="5"/>
      <c r="CKW68" s="5"/>
      <c r="CKX68" s="5"/>
      <c r="CKY68" s="5"/>
      <c r="CKZ68" s="5"/>
      <c r="CLA68" s="5"/>
      <c r="CLB68" s="5"/>
      <c r="CLC68" s="5"/>
      <c r="CLD68" s="5"/>
      <c r="CLE68" s="5"/>
      <c r="CLF68" s="5"/>
      <c r="CLG68" s="5"/>
      <c r="CLH68" s="5"/>
      <c r="CLI68" s="5"/>
      <c r="CLJ68" s="5"/>
      <c r="CLK68" s="5"/>
      <c r="CLL68" s="5"/>
      <c r="CLM68" s="5"/>
      <c r="CLN68" s="5"/>
      <c r="CLO68" s="5"/>
      <c r="CLP68" s="5"/>
      <c r="CLQ68" s="5"/>
      <c r="CLR68" s="5"/>
      <c r="CLS68" s="5"/>
      <c r="CLT68" s="5"/>
      <c r="CLU68" s="5"/>
      <c r="CLV68" s="5"/>
      <c r="CLW68" s="5"/>
      <c r="CLX68" s="5"/>
      <c r="CLY68" s="5"/>
      <c r="CLZ68" s="5"/>
      <c r="CMA68" s="5"/>
      <c r="CMB68" s="5"/>
      <c r="CMC68" s="5"/>
      <c r="CMD68" s="5"/>
      <c r="CME68" s="5"/>
      <c r="CMF68" s="5"/>
      <c r="CMG68" s="5"/>
      <c r="CMH68" s="5"/>
      <c r="CMI68" s="5"/>
      <c r="CMJ68" s="5"/>
      <c r="CMK68" s="5"/>
      <c r="CML68" s="5"/>
      <c r="CMM68" s="5"/>
      <c r="CMN68" s="5"/>
      <c r="CMO68" s="5"/>
      <c r="CMP68" s="5"/>
      <c r="CMQ68" s="5"/>
      <c r="CMR68" s="5"/>
      <c r="CMS68" s="5"/>
      <c r="CMT68" s="5"/>
      <c r="CMU68" s="5"/>
      <c r="CMV68" s="5"/>
      <c r="CMW68" s="5"/>
      <c r="CMX68" s="5"/>
      <c r="CMY68" s="5"/>
      <c r="CMZ68" s="5"/>
      <c r="CNA68" s="5"/>
      <c r="CNB68" s="5"/>
      <c r="CNC68" s="5"/>
      <c r="CND68" s="5"/>
      <c r="CNE68" s="5"/>
      <c r="CNF68" s="5"/>
      <c r="CNG68" s="5"/>
      <c r="CNH68" s="5"/>
      <c r="CNI68" s="5"/>
      <c r="CNJ68" s="5"/>
      <c r="CNK68" s="5"/>
      <c r="CNL68" s="5"/>
      <c r="CNM68" s="5"/>
      <c r="CNN68" s="5"/>
      <c r="CNO68" s="5"/>
      <c r="CNP68" s="5"/>
      <c r="CNQ68" s="5"/>
      <c r="CNR68" s="5"/>
      <c r="CNS68" s="5"/>
      <c r="CNT68" s="5"/>
      <c r="CNU68" s="5"/>
      <c r="CNV68" s="5"/>
      <c r="CNW68" s="5"/>
      <c r="CNX68" s="5"/>
      <c r="CNY68" s="5"/>
      <c r="CNZ68" s="5"/>
      <c r="COA68" s="5"/>
      <c r="COB68" s="5"/>
      <c r="COC68" s="5"/>
      <c r="COD68" s="5"/>
      <c r="COE68" s="5"/>
      <c r="COF68" s="5"/>
      <c r="COG68" s="5"/>
      <c r="COH68" s="5"/>
      <c r="COI68" s="5"/>
      <c r="COJ68" s="5"/>
      <c r="COK68" s="5"/>
      <c r="COL68" s="5"/>
      <c r="COM68" s="5"/>
      <c r="CON68" s="5"/>
      <c r="COO68" s="5"/>
      <c r="COP68" s="5"/>
      <c r="COQ68" s="5"/>
      <c r="COR68" s="5"/>
      <c r="COS68" s="5"/>
      <c r="COT68" s="5"/>
      <c r="COU68" s="5"/>
      <c r="COV68" s="5"/>
      <c r="COW68" s="5"/>
      <c r="COX68" s="5"/>
      <c r="COY68" s="5"/>
      <c r="COZ68" s="5"/>
      <c r="CPA68" s="5"/>
      <c r="CPB68" s="5"/>
      <c r="CPC68" s="5"/>
      <c r="CPD68" s="5"/>
      <c r="CPE68" s="5"/>
      <c r="CPF68" s="5"/>
      <c r="CPG68" s="5"/>
      <c r="CPH68" s="5"/>
      <c r="CPI68" s="5"/>
      <c r="CPJ68" s="5"/>
      <c r="CPK68" s="5"/>
      <c r="CPL68" s="5"/>
      <c r="CPM68" s="5"/>
      <c r="CPN68" s="5"/>
      <c r="CPO68" s="5"/>
      <c r="CPP68" s="5"/>
      <c r="CPQ68" s="5"/>
      <c r="CPR68" s="5"/>
      <c r="CPS68" s="5"/>
      <c r="CPT68" s="5"/>
      <c r="CPU68" s="5"/>
      <c r="CPV68" s="5"/>
      <c r="CPW68" s="5"/>
      <c r="CPX68" s="5"/>
      <c r="CPY68" s="5"/>
      <c r="CPZ68" s="5"/>
      <c r="CQA68" s="5"/>
      <c r="CQB68" s="5"/>
      <c r="CQC68" s="5"/>
      <c r="CQD68" s="5"/>
      <c r="CQE68" s="5"/>
      <c r="CQF68" s="5"/>
      <c r="CQG68" s="5"/>
      <c r="CQH68" s="5"/>
      <c r="CQI68" s="5"/>
      <c r="CQJ68" s="5"/>
      <c r="CQK68" s="5"/>
      <c r="CQL68" s="5"/>
      <c r="CQM68" s="5"/>
      <c r="CQN68" s="5"/>
      <c r="CQO68" s="5"/>
      <c r="CQP68" s="5"/>
      <c r="CQQ68" s="5"/>
      <c r="CQR68" s="5"/>
      <c r="CQS68" s="5"/>
      <c r="CQT68" s="5"/>
      <c r="CQU68" s="5"/>
      <c r="CQV68" s="5"/>
      <c r="CQW68" s="5"/>
      <c r="CQX68" s="5"/>
      <c r="CQY68" s="5"/>
      <c r="CQZ68" s="5"/>
      <c r="CRA68" s="5"/>
      <c r="CRB68" s="5"/>
      <c r="CRC68" s="5"/>
      <c r="CRD68" s="5"/>
      <c r="CRE68" s="5"/>
      <c r="CRF68" s="5"/>
      <c r="CRG68" s="5"/>
      <c r="CRH68" s="5"/>
      <c r="CRI68" s="5"/>
      <c r="CRJ68" s="5"/>
      <c r="CRK68" s="5"/>
      <c r="CRL68" s="5"/>
      <c r="CRM68" s="5"/>
      <c r="CRN68" s="5"/>
      <c r="CRO68" s="5"/>
      <c r="CRP68" s="5"/>
      <c r="CRQ68" s="5"/>
      <c r="CRR68" s="5"/>
      <c r="CRS68" s="5"/>
      <c r="CRT68" s="5"/>
      <c r="CRU68" s="5"/>
      <c r="CRV68" s="5"/>
      <c r="CRW68" s="5"/>
      <c r="CRX68" s="5"/>
      <c r="CRY68" s="5"/>
      <c r="CRZ68" s="5"/>
      <c r="CSA68" s="5"/>
      <c r="CSB68" s="5"/>
      <c r="CSC68" s="5"/>
      <c r="CSD68" s="5"/>
      <c r="CSE68" s="5"/>
      <c r="CSF68" s="5"/>
      <c r="CSG68" s="5"/>
      <c r="CSH68" s="5"/>
      <c r="CSI68" s="5"/>
      <c r="CSJ68" s="5"/>
      <c r="CSK68" s="5"/>
      <c r="CSL68" s="5"/>
      <c r="CSM68" s="5"/>
      <c r="CSN68" s="5"/>
      <c r="CSO68" s="5"/>
      <c r="CSP68" s="5"/>
      <c r="CSQ68" s="5"/>
      <c r="CSR68" s="5"/>
      <c r="CSS68" s="5"/>
      <c r="CST68" s="5"/>
      <c r="CSU68" s="5"/>
      <c r="CSV68" s="5"/>
      <c r="CSW68" s="5"/>
      <c r="CSX68" s="5"/>
      <c r="CSY68" s="5"/>
      <c r="CSZ68" s="5"/>
      <c r="CTA68" s="5"/>
      <c r="CTB68" s="5"/>
      <c r="CTC68" s="5"/>
      <c r="CTD68" s="5"/>
      <c r="CTE68" s="5"/>
      <c r="CTF68" s="5"/>
      <c r="CTG68" s="5"/>
      <c r="CTH68" s="5"/>
      <c r="CTI68" s="5"/>
      <c r="CTJ68" s="5"/>
      <c r="CTK68" s="5"/>
      <c r="CTL68" s="5"/>
      <c r="CTM68" s="5"/>
      <c r="CTN68" s="5"/>
      <c r="CTO68" s="5"/>
      <c r="CTP68" s="5"/>
      <c r="CTQ68" s="5"/>
      <c r="CTR68" s="5"/>
      <c r="CTS68" s="5"/>
      <c r="CTT68" s="5"/>
      <c r="CTU68" s="5"/>
      <c r="CTV68" s="5"/>
      <c r="CTW68" s="5"/>
      <c r="CTX68" s="5"/>
      <c r="CTY68" s="5"/>
      <c r="CTZ68" s="5"/>
      <c r="CUA68" s="5"/>
      <c r="CUB68" s="5"/>
      <c r="CUC68" s="5"/>
      <c r="CUD68" s="5"/>
      <c r="CUE68" s="5"/>
      <c r="CUF68" s="5"/>
      <c r="CUG68" s="5"/>
      <c r="CUH68" s="5"/>
      <c r="CUI68" s="5"/>
      <c r="CUJ68" s="5"/>
      <c r="CUK68" s="5"/>
      <c r="CUL68" s="5"/>
      <c r="CUM68" s="5"/>
      <c r="CUN68" s="5"/>
      <c r="CUO68" s="5"/>
      <c r="CUP68" s="5"/>
      <c r="CUQ68" s="5"/>
      <c r="CUR68" s="5"/>
      <c r="CUS68" s="5"/>
      <c r="CUT68" s="5"/>
      <c r="CUU68" s="5"/>
      <c r="CUV68" s="5"/>
      <c r="CUW68" s="5"/>
      <c r="CUX68" s="5"/>
      <c r="CUY68" s="5"/>
    </row>
    <row r="69" spans="1:2599" ht="25.5" customHeight="1" x14ac:dyDescent="0.25">
      <c r="A69" s="589"/>
      <c r="B69" s="541"/>
      <c r="C69" s="586"/>
      <c r="D69" s="393"/>
      <c r="E69" s="541"/>
      <c r="F69" s="81" t="s">
        <v>202</v>
      </c>
      <c r="G69" s="81" t="s">
        <v>197</v>
      </c>
      <c r="H69" s="370"/>
      <c r="I69" s="45" t="s">
        <v>171</v>
      </c>
      <c r="J69" s="81" t="s">
        <v>198</v>
      </c>
      <c r="K69" s="381"/>
      <c r="L69" s="381"/>
      <c r="M69" s="370"/>
      <c r="N69" s="370"/>
      <c r="O69" s="370"/>
      <c r="P69" s="370"/>
      <c r="Q69" s="145" t="s">
        <v>198</v>
      </c>
      <c r="R69" s="130">
        <v>160</v>
      </c>
      <c r="S69" s="72">
        <v>93</v>
      </c>
      <c r="T69" s="54">
        <f>S69/R69</f>
        <v>0.58125000000000004</v>
      </c>
      <c r="U69" s="68"/>
      <c r="V69" s="68"/>
      <c r="W69" s="381"/>
      <c r="X69" s="463"/>
      <c r="Y69" s="130">
        <v>160</v>
      </c>
      <c r="Z69" s="82">
        <v>93</v>
      </c>
      <c r="AA69" s="54">
        <f>Z69/Y69</f>
        <v>0.58125000000000004</v>
      </c>
      <c r="AB69" s="68"/>
      <c r="AC69" s="68"/>
      <c r="AD69" s="381"/>
      <c r="AE69" s="463"/>
      <c r="AF69" s="260">
        <v>3</v>
      </c>
      <c r="AG69" s="116">
        <v>3</v>
      </c>
      <c r="AH69" s="54">
        <f>AG69/AF69</f>
        <v>1</v>
      </c>
      <c r="AI69" s="403"/>
      <c r="AJ69" s="403"/>
      <c r="AK69" s="381"/>
      <c r="AL69" s="297" t="s">
        <v>906</v>
      </c>
      <c r="AM69" s="212">
        <v>3</v>
      </c>
      <c r="AN69" s="92">
        <v>3</v>
      </c>
      <c r="AO69" s="54">
        <f>AN69/AM69</f>
        <v>1</v>
      </c>
      <c r="AP69" s="403"/>
      <c r="AQ69" s="403"/>
      <c r="AR69" s="381"/>
      <c r="AS69" s="401"/>
      <c r="AT69" s="248">
        <v>3</v>
      </c>
      <c r="AU69" s="167">
        <v>3</v>
      </c>
      <c r="AV69" s="54">
        <f>AU69/AT69</f>
        <v>1</v>
      </c>
      <c r="AW69" s="270" t="s">
        <v>996</v>
      </c>
      <c r="AX69" s="270" t="s">
        <v>996</v>
      </c>
      <c r="AY69" s="381"/>
      <c r="AZ69" s="256" t="s">
        <v>1046</v>
      </c>
      <c r="BA69" s="345">
        <v>34</v>
      </c>
      <c r="BB69" s="346">
        <v>55</v>
      </c>
      <c r="BC69" s="347">
        <f>BB69/(2*BA69)</f>
        <v>0.80882352941176472</v>
      </c>
      <c r="BD69" s="395"/>
      <c r="BE69" s="395"/>
      <c r="BF69" s="381"/>
      <c r="BG69" s="398"/>
      <c r="BH69" s="218">
        <v>1.4</v>
      </c>
      <c r="BI69" s="105">
        <v>0</v>
      </c>
      <c r="BJ69" s="103">
        <f>(BI69/BH69)*1</f>
        <v>0</v>
      </c>
      <c r="BK69" s="112"/>
      <c r="BL69" s="112"/>
      <c r="BM69" s="406"/>
      <c r="BN69" s="208" t="s">
        <v>698</v>
      </c>
      <c r="BO69" s="130">
        <v>160</v>
      </c>
      <c r="BP69" s="72">
        <v>93</v>
      </c>
      <c r="BQ69" s="54">
        <f>BP69/BO69</f>
        <v>0.58125000000000004</v>
      </c>
      <c r="BR69" s="68"/>
      <c r="BS69" s="68"/>
      <c r="BT69" s="381"/>
      <c r="BU69" s="209" t="s">
        <v>782</v>
      </c>
      <c r="BV69" s="357">
        <v>160</v>
      </c>
      <c r="BW69" s="72">
        <v>93</v>
      </c>
      <c r="BX69" s="54">
        <f>BW69/BV69</f>
        <v>0.58125000000000004</v>
      </c>
      <c r="BY69" s="68">
        <v>918000000</v>
      </c>
      <c r="BZ69" s="68">
        <v>0</v>
      </c>
      <c r="CA69" s="381"/>
      <c r="CB69" s="463"/>
      <c r="CC69" s="331">
        <v>200</v>
      </c>
      <c r="CD69" s="72">
        <f>Z69+AG69+AN69+AU69+BB69+BI69+BP69+BW69</f>
        <v>343</v>
      </c>
      <c r="CE69" s="337">
        <f>CD66/(2*CC66)</f>
        <v>0.95</v>
      </c>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c r="AKG69" s="5"/>
      <c r="AKH69" s="5"/>
      <c r="AKI69" s="5"/>
      <c r="AKJ69" s="5"/>
      <c r="AKK69" s="5"/>
      <c r="AKL69" s="5"/>
      <c r="AKM69" s="5"/>
      <c r="AKN69" s="5"/>
      <c r="AKO69" s="5"/>
      <c r="AKP69" s="5"/>
      <c r="AKQ69" s="5"/>
      <c r="AKR69" s="5"/>
      <c r="AKS69" s="5"/>
      <c r="AKT69" s="5"/>
      <c r="AKU69" s="5"/>
      <c r="AKV69" s="5"/>
      <c r="AKW69" s="5"/>
      <c r="AKX69" s="5"/>
      <c r="AKY69" s="5"/>
      <c r="AKZ69" s="5"/>
      <c r="ALA69" s="5"/>
      <c r="ALB69" s="5"/>
      <c r="ALC69" s="5"/>
      <c r="ALD69" s="5"/>
      <c r="ALE69" s="5"/>
      <c r="ALF69" s="5"/>
      <c r="ALG69" s="5"/>
      <c r="ALH69" s="5"/>
      <c r="ALI69" s="5"/>
      <c r="ALJ69" s="5"/>
      <c r="ALK69" s="5"/>
      <c r="ALL69" s="5"/>
      <c r="ALM69" s="5"/>
      <c r="ALN69" s="5"/>
      <c r="ALO69" s="5"/>
      <c r="ALP69" s="5"/>
      <c r="ALQ69" s="5"/>
      <c r="ALR69" s="5"/>
      <c r="ALS69" s="5"/>
      <c r="ALT69" s="5"/>
      <c r="ALU69" s="5"/>
      <c r="ALV69" s="5"/>
      <c r="ALW69" s="5"/>
      <c r="ALX69" s="5"/>
      <c r="ALY69" s="5"/>
      <c r="ALZ69" s="5"/>
      <c r="AMA69" s="5"/>
      <c r="AMB69" s="5"/>
      <c r="AMC69" s="5"/>
      <c r="AMD69" s="5"/>
      <c r="AME69" s="5"/>
      <c r="AMF69" s="5"/>
      <c r="AMG69" s="5"/>
      <c r="AMH69" s="5"/>
      <c r="AMI69" s="5"/>
      <c r="AMJ69" s="5"/>
      <c r="AMK69" s="5"/>
      <c r="AML69" s="5"/>
      <c r="AMM69" s="5"/>
      <c r="AMN69" s="5"/>
      <c r="AMO69" s="5"/>
      <c r="AMP69" s="5"/>
      <c r="AMQ69" s="5"/>
      <c r="AMR69" s="5"/>
      <c r="AMS69" s="5"/>
      <c r="AMT69" s="5"/>
      <c r="AMU69" s="5"/>
      <c r="AMV69" s="5"/>
      <c r="AMW69" s="5"/>
      <c r="AMX69" s="5"/>
      <c r="AMY69" s="5"/>
      <c r="AMZ69" s="5"/>
      <c r="ANA69" s="5"/>
      <c r="ANB69" s="5"/>
      <c r="ANC69" s="5"/>
      <c r="AND69" s="5"/>
      <c r="ANE69" s="5"/>
      <c r="ANF69" s="5"/>
      <c r="ANG69" s="5"/>
      <c r="ANH69" s="5"/>
      <c r="ANI69" s="5"/>
      <c r="ANJ69" s="5"/>
      <c r="ANK69" s="5"/>
      <c r="ANL69" s="5"/>
      <c r="ANM69" s="5"/>
      <c r="ANN69" s="5"/>
      <c r="ANO69" s="5"/>
      <c r="ANP69" s="5"/>
      <c r="ANQ69" s="5"/>
      <c r="ANR69" s="5"/>
      <c r="ANS69" s="5"/>
      <c r="ANT69" s="5"/>
      <c r="ANU69" s="5"/>
      <c r="ANV69" s="5"/>
      <c r="ANW69" s="5"/>
      <c r="ANX69" s="5"/>
      <c r="ANY69" s="5"/>
      <c r="ANZ69" s="5"/>
      <c r="AOA69" s="5"/>
      <c r="AOB69" s="5"/>
      <c r="AOC69" s="5"/>
      <c r="AOD69" s="5"/>
      <c r="AOE69" s="5"/>
      <c r="AOF69" s="5"/>
      <c r="AOG69" s="5"/>
      <c r="AOH69" s="5"/>
      <c r="AOI69" s="5"/>
      <c r="AOJ69" s="5"/>
      <c r="AOK69" s="5"/>
      <c r="AOL69" s="5"/>
      <c r="AOM69" s="5"/>
      <c r="AON69" s="5"/>
      <c r="AOO69" s="5"/>
      <c r="AOP69" s="5"/>
      <c r="AOQ69" s="5"/>
      <c r="AOR69" s="5"/>
      <c r="AOS69" s="5"/>
      <c r="AOT69" s="5"/>
      <c r="AOU69" s="5"/>
      <c r="AOV69" s="5"/>
      <c r="AOW69" s="5"/>
      <c r="AOX69" s="5"/>
      <c r="AOY69" s="5"/>
      <c r="AOZ69" s="5"/>
      <c r="APA69" s="5"/>
      <c r="APB69" s="5"/>
      <c r="APC69" s="5"/>
      <c r="APD69" s="5"/>
      <c r="APE69" s="5"/>
      <c r="APF69" s="5"/>
      <c r="APG69" s="5"/>
      <c r="APH69" s="5"/>
      <c r="API69" s="5"/>
      <c r="APJ69" s="5"/>
      <c r="APK69" s="5"/>
      <c r="APL69" s="5"/>
      <c r="APM69" s="5"/>
      <c r="APN69" s="5"/>
      <c r="APO69" s="5"/>
      <c r="APP69" s="5"/>
      <c r="APQ69" s="5"/>
      <c r="APR69" s="5"/>
      <c r="APS69" s="5"/>
      <c r="APT69" s="5"/>
      <c r="APU69" s="5"/>
      <c r="APV69" s="5"/>
      <c r="APW69" s="5"/>
      <c r="APX69" s="5"/>
      <c r="APY69" s="5"/>
      <c r="APZ69" s="5"/>
      <c r="AQA69" s="5"/>
      <c r="AQB69" s="5"/>
      <c r="AQC69" s="5"/>
      <c r="AQD69" s="5"/>
      <c r="AQE69" s="5"/>
      <c r="AQF69" s="5"/>
      <c r="AQG69" s="5"/>
      <c r="AQH69" s="5"/>
      <c r="AQI69" s="5"/>
      <c r="AQJ69" s="5"/>
      <c r="AQK69" s="5"/>
      <c r="AQL69" s="5"/>
      <c r="AQM69" s="5"/>
      <c r="AQN69" s="5"/>
      <c r="AQO69" s="5"/>
      <c r="AQP69" s="5"/>
      <c r="AQQ69" s="5"/>
      <c r="AQR69" s="5"/>
      <c r="AQS69" s="5"/>
      <c r="AQT69" s="5"/>
      <c r="AQU69" s="5"/>
      <c r="AQV69" s="5"/>
      <c r="AQW69" s="5"/>
      <c r="AQX69" s="5"/>
      <c r="AQY69" s="5"/>
      <c r="AQZ69" s="5"/>
      <c r="ARA69" s="5"/>
      <c r="ARB69" s="5"/>
      <c r="ARC69" s="5"/>
      <c r="ARD69" s="5"/>
      <c r="ARE69" s="5"/>
      <c r="ARF69" s="5"/>
      <c r="ARG69" s="5"/>
      <c r="ARH69" s="5"/>
      <c r="ARI69" s="5"/>
      <c r="ARJ69" s="5"/>
      <c r="ARK69" s="5"/>
      <c r="ARL69" s="5"/>
      <c r="ARM69" s="5"/>
      <c r="ARN69" s="5"/>
      <c r="ARO69" s="5"/>
      <c r="ARP69" s="5"/>
      <c r="ARQ69" s="5"/>
      <c r="ARR69" s="5"/>
      <c r="ARS69" s="5"/>
      <c r="ART69" s="5"/>
      <c r="ARU69" s="5"/>
      <c r="ARV69" s="5"/>
      <c r="ARW69" s="5"/>
      <c r="ARX69" s="5"/>
      <c r="ARY69" s="5"/>
      <c r="ARZ69" s="5"/>
      <c r="ASA69" s="5"/>
      <c r="ASB69" s="5"/>
      <c r="ASC69" s="5"/>
      <c r="ASD69" s="5"/>
      <c r="ASE69" s="5"/>
      <c r="ASF69" s="5"/>
      <c r="ASG69" s="5"/>
      <c r="ASH69" s="5"/>
      <c r="ASI69" s="5"/>
      <c r="ASJ69" s="5"/>
      <c r="ASK69" s="5"/>
      <c r="ASL69" s="5"/>
      <c r="ASM69" s="5"/>
      <c r="ASN69" s="5"/>
      <c r="ASO69" s="5"/>
      <c r="ASP69" s="5"/>
      <c r="ASQ69" s="5"/>
      <c r="ASR69" s="5"/>
      <c r="ASS69" s="5"/>
      <c r="AST69" s="5"/>
      <c r="ASU69" s="5"/>
      <c r="ASV69" s="5"/>
      <c r="ASW69" s="5"/>
      <c r="ASX69" s="5"/>
      <c r="ASY69" s="5"/>
      <c r="ASZ69" s="5"/>
      <c r="ATA69" s="5"/>
      <c r="ATB69" s="5"/>
      <c r="ATC69" s="5"/>
      <c r="ATD69" s="5"/>
      <c r="ATE69" s="5"/>
      <c r="ATF69" s="5"/>
      <c r="ATG69" s="5"/>
      <c r="ATH69" s="5"/>
      <c r="ATI69" s="5"/>
      <c r="ATJ69" s="5"/>
      <c r="ATK69" s="5"/>
      <c r="ATL69" s="5"/>
      <c r="ATM69" s="5"/>
      <c r="ATN69" s="5"/>
      <c r="ATO69" s="5"/>
      <c r="ATP69" s="5"/>
      <c r="ATQ69" s="5"/>
      <c r="ATR69" s="5"/>
      <c r="ATS69" s="5"/>
      <c r="ATT69" s="5"/>
      <c r="ATU69" s="5"/>
      <c r="ATV69" s="5"/>
      <c r="ATW69" s="5"/>
      <c r="ATX69" s="5"/>
      <c r="ATY69" s="5"/>
      <c r="ATZ69" s="5"/>
      <c r="AUA69" s="5"/>
      <c r="AUB69" s="5"/>
      <c r="AUC69" s="5"/>
      <c r="AUD69" s="5"/>
      <c r="AUE69" s="5"/>
      <c r="AUF69" s="5"/>
      <c r="AUG69" s="5"/>
      <c r="AUH69" s="5"/>
      <c r="AUI69" s="5"/>
      <c r="AUJ69" s="5"/>
      <c r="AUK69" s="5"/>
      <c r="AUL69" s="5"/>
      <c r="AUM69" s="5"/>
      <c r="AUN69" s="5"/>
      <c r="AUO69" s="5"/>
      <c r="AUP69" s="5"/>
      <c r="AUQ69" s="5"/>
      <c r="AUR69" s="5"/>
      <c r="AUS69" s="5"/>
      <c r="AUT69" s="5"/>
      <c r="AUU69" s="5"/>
      <c r="AUV69" s="5"/>
      <c r="AUW69" s="5"/>
      <c r="AUX69" s="5"/>
      <c r="AUY69" s="5"/>
      <c r="AUZ69" s="5"/>
      <c r="AVA69" s="5"/>
      <c r="AVB69" s="5"/>
      <c r="AVC69" s="5"/>
      <c r="AVD69" s="5"/>
      <c r="AVE69" s="5"/>
      <c r="AVF69" s="5"/>
      <c r="AVG69" s="5"/>
      <c r="AVH69" s="5"/>
      <c r="AVI69" s="5"/>
      <c r="AVJ69" s="5"/>
      <c r="AVK69" s="5"/>
      <c r="AVL69" s="5"/>
      <c r="AVM69" s="5"/>
      <c r="AVN69" s="5"/>
      <c r="AVO69" s="5"/>
      <c r="AVP69" s="5"/>
      <c r="AVQ69" s="5"/>
      <c r="AVR69" s="5"/>
      <c r="AVS69" s="5"/>
      <c r="AVT69" s="5"/>
      <c r="AVU69" s="5"/>
      <c r="AVV69" s="5"/>
      <c r="AVW69" s="5"/>
      <c r="AVX69" s="5"/>
      <c r="AVY69" s="5"/>
      <c r="AVZ69" s="5"/>
      <c r="AWA69" s="5"/>
      <c r="AWB69" s="5"/>
      <c r="AWC69" s="5"/>
      <c r="AWD69" s="5"/>
      <c r="AWE69" s="5"/>
      <c r="AWF69" s="5"/>
      <c r="AWG69" s="5"/>
      <c r="AWH69" s="5"/>
      <c r="AWI69" s="5"/>
      <c r="AWJ69" s="5"/>
      <c r="AWK69" s="5"/>
      <c r="AWL69" s="5"/>
      <c r="AWM69" s="5"/>
      <c r="AWN69" s="5"/>
      <c r="AWO69" s="5"/>
      <c r="AWP69" s="5"/>
      <c r="AWQ69" s="5"/>
      <c r="AWR69" s="5"/>
      <c r="AWS69" s="5"/>
      <c r="AWT69" s="5"/>
      <c r="AWU69" s="5"/>
      <c r="AWV69" s="5"/>
      <c r="AWW69" s="5"/>
      <c r="AWX69" s="5"/>
      <c r="AWY69" s="5"/>
      <c r="AWZ69" s="5"/>
      <c r="AXA69" s="5"/>
      <c r="AXB69" s="5"/>
      <c r="AXC69" s="5"/>
      <c r="AXD69" s="5"/>
      <c r="AXE69" s="5"/>
      <c r="AXF69" s="5"/>
      <c r="AXG69" s="5"/>
      <c r="AXH69" s="5"/>
      <c r="AXI69" s="5"/>
      <c r="AXJ69" s="5"/>
      <c r="AXK69" s="5"/>
      <c r="AXL69" s="5"/>
      <c r="AXM69" s="5"/>
      <c r="AXN69" s="5"/>
      <c r="AXO69" s="5"/>
      <c r="AXP69" s="5"/>
      <c r="AXQ69" s="5"/>
      <c r="AXR69" s="5"/>
      <c r="AXS69" s="5"/>
      <c r="AXT69" s="5"/>
      <c r="AXU69" s="5"/>
      <c r="AXV69" s="5"/>
      <c r="AXW69" s="5"/>
      <c r="AXX69" s="5"/>
      <c r="AXY69" s="5"/>
      <c r="AXZ69" s="5"/>
      <c r="AYA69" s="5"/>
      <c r="AYB69" s="5"/>
      <c r="AYC69" s="5"/>
      <c r="AYD69" s="5"/>
      <c r="AYE69" s="5"/>
      <c r="AYF69" s="5"/>
      <c r="AYG69" s="5"/>
      <c r="AYH69" s="5"/>
      <c r="AYI69" s="5"/>
      <c r="AYJ69" s="5"/>
      <c r="AYK69" s="5"/>
      <c r="AYL69" s="5"/>
      <c r="AYM69" s="5"/>
      <c r="AYN69" s="5"/>
      <c r="AYO69" s="5"/>
      <c r="AYP69" s="5"/>
      <c r="AYQ69" s="5"/>
      <c r="AYR69" s="5"/>
      <c r="AYS69" s="5"/>
      <c r="AYT69" s="5"/>
      <c r="AYU69" s="5"/>
      <c r="AYV69" s="5"/>
      <c r="AYW69" s="5"/>
      <c r="AYX69" s="5"/>
      <c r="AYY69" s="5"/>
      <c r="AYZ69" s="5"/>
      <c r="AZA69" s="5"/>
      <c r="AZB69" s="5"/>
      <c r="AZC69" s="5"/>
      <c r="AZD69" s="5"/>
      <c r="AZE69" s="5"/>
      <c r="AZF69" s="5"/>
      <c r="AZG69" s="5"/>
      <c r="AZH69" s="5"/>
      <c r="AZI69" s="5"/>
      <c r="AZJ69" s="5"/>
      <c r="AZK69" s="5"/>
      <c r="AZL69" s="5"/>
      <c r="AZM69" s="5"/>
      <c r="AZN69" s="5"/>
      <c r="AZO69" s="5"/>
      <c r="AZP69" s="5"/>
      <c r="AZQ69" s="5"/>
      <c r="AZR69" s="5"/>
      <c r="AZS69" s="5"/>
      <c r="AZT69" s="5"/>
      <c r="AZU69" s="5"/>
      <c r="AZV69" s="5"/>
      <c r="AZW69" s="5"/>
      <c r="AZX69" s="5"/>
      <c r="AZY69" s="5"/>
      <c r="AZZ69" s="5"/>
      <c r="BAA69" s="5"/>
      <c r="BAB69" s="5"/>
      <c r="BAC69" s="5"/>
      <c r="BAD69" s="5"/>
      <c r="BAE69" s="5"/>
      <c r="BAF69" s="5"/>
      <c r="BAG69" s="5"/>
      <c r="BAH69" s="5"/>
      <c r="BAI69" s="5"/>
      <c r="BAJ69" s="5"/>
      <c r="BAK69" s="5"/>
      <c r="BAL69" s="5"/>
      <c r="BAM69" s="5"/>
      <c r="BAN69" s="5"/>
      <c r="BAO69" s="5"/>
      <c r="BAP69" s="5"/>
      <c r="BAQ69" s="5"/>
      <c r="BAR69" s="5"/>
      <c r="BAS69" s="5"/>
      <c r="BAT69" s="5"/>
      <c r="BAU69" s="5"/>
      <c r="BAV69" s="5"/>
      <c r="BAW69" s="5"/>
      <c r="BAX69" s="5"/>
      <c r="BAY69" s="5"/>
      <c r="BAZ69" s="5"/>
      <c r="BBA69" s="5"/>
      <c r="BBB69" s="5"/>
      <c r="BBC69" s="5"/>
      <c r="BBD69" s="5"/>
      <c r="BBE69" s="5"/>
      <c r="BBF69" s="5"/>
      <c r="BBG69" s="5"/>
      <c r="BBH69" s="5"/>
      <c r="BBI69" s="5"/>
      <c r="BBJ69" s="5"/>
      <c r="BBK69" s="5"/>
      <c r="BBL69" s="5"/>
      <c r="BBM69" s="5"/>
      <c r="BBN69" s="5"/>
      <c r="BBO69" s="5"/>
      <c r="BBP69" s="5"/>
      <c r="BBQ69" s="5"/>
      <c r="BBR69" s="5"/>
      <c r="BBS69" s="5"/>
      <c r="BBT69" s="5"/>
      <c r="BBU69" s="5"/>
      <c r="BBV69" s="5"/>
      <c r="BBW69" s="5"/>
      <c r="BBX69" s="5"/>
      <c r="BBY69" s="5"/>
      <c r="BBZ69" s="5"/>
      <c r="BCA69" s="5"/>
      <c r="BCB69" s="5"/>
      <c r="BCC69" s="5"/>
      <c r="BCD69" s="5"/>
      <c r="BCE69" s="5"/>
      <c r="BCF69" s="5"/>
      <c r="BCG69" s="5"/>
      <c r="BCH69" s="5"/>
      <c r="BCI69" s="5"/>
      <c r="BCJ69" s="5"/>
      <c r="BCK69" s="5"/>
      <c r="BCL69" s="5"/>
      <c r="BCM69" s="5"/>
      <c r="BCN69" s="5"/>
      <c r="BCO69" s="5"/>
      <c r="BCP69" s="5"/>
      <c r="BCQ69" s="5"/>
      <c r="BCR69" s="5"/>
      <c r="BCS69" s="5"/>
      <c r="BCT69" s="5"/>
      <c r="BCU69" s="5"/>
      <c r="BCV69" s="5"/>
      <c r="BCW69" s="5"/>
      <c r="BCX69" s="5"/>
      <c r="BCY69" s="5"/>
      <c r="BCZ69" s="5"/>
      <c r="BDA69" s="5"/>
      <c r="BDB69" s="5"/>
      <c r="BDC69" s="5"/>
      <c r="BDD69" s="5"/>
      <c r="BDE69" s="5"/>
      <c r="BDF69" s="5"/>
      <c r="BDG69" s="5"/>
      <c r="BDH69" s="5"/>
      <c r="BDI69" s="5"/>
      <c r="BDJ69" s="5"/>
      <c r="BDK69" s="5"/>
      <c r="BDL69" s="5"/>
      <c r="BDM69" s="5"/>
      <c r="BDN69" s="5"/>
      <c r="BDO69" s="5"/>
      <c r="BDP69" s="5"/>
      <c r="BDQ69" s="5"/>
      <c r="BDR69" s="5"/>
      <c r="BDS69" s="5"/>
      <c r="BDT69" s="5"/>
      <c r="BDU69" s="5"/>
      <c r="BDV69" s="5"/>
      <c r="BDW69" s="5"/>
      <c r="BDX69" s="5"/>
      <c r="BDY69" s="5"/>
      <c r="BDZ69" s="5"/>
      <c r="BEA69" s="5"/>
      <c r="BEB69" s="5"/>
      <c r="BEC69" s="5"/>
      <c r="BED69" s="5"/>
      <c r="BEE69" s="5"/>
      <c r="BEF69" s="5"/>
      <c r="BEG69" s="5"/>
      <c r="BEH69" s="5"/>
      <c r="BEI69" s="5"/>
      <c r="BEJ69" s="5"/>
      <c r="BEK69" s="5"/>
      <c r="BEL69" s="5"/>
      <c r="BEM69" s="5"/>
      <c r="BEN69" s="5"/>
      <c r="BEO69" s="5"/>
      <c r="BEP69" s="5"/>
      <c r="BEQ69" s="5"/>
      <c r="BER69" s="5"/>
      <c r="BES69" s="5"/>
      <c r="BET69" s="5"/>
      <c r="BEU69" s="5"/>
      <c r="BEV69" s="5"/>
      <c r="BEW69" s="5"/>
      <c r="BEX69" s="5"/>
      <c r="BEY69" s="5"/>
      <c r="BEZ69" s="5"/>
      <c r="BFA69" s="5"/>
      <c r="BFB69" s="5"/>
      <c r="BFC69" s="5"/>
      <c r="BFD69" s="5"/>
      <c r="BFE69" s="5"/>
      <c r="BFF69" s="5"/>
      <c r="BFG69" s="5"/>
      <c r="BFH69" s="5"/>
      <c r="BFI69" s="5"/>
      <c r="BFJ69" s="5"/>
      <c r="BFK69" s="5"/>
      <c r="BFL69" s="5"/>
      <c r="BFM69" s="5"/>
      <c r="BFN69" s="5"/>
      <c r="BFO69" s="5"/>
      <c r="BFP69" s="5"/>
      <c r="BFQ69" s="5"/>
      <c r="BFR69" s="5"/>
      <c r="BFS69" s="5"/>
      <c r="BFT69" s="5"/>
      <c r="BFU69" s="5"/>
      <c r="BFV69" s="5"/>
      <c r="BFW69" s="5"/>
      <c r="BFX69" s="5"/>
      <c r="BFY69" s="5"/>
      <c r="BFZ69" s="5"/>
      <c r="BGA69" s="5"/>
      <c r="BGB69" s="5"/>
      <c r="BGC69" s="5"/>
      <c r="BGD69" s="5"/>
      <c r="BGE69" s="5"/>
      <c r="BGF69" s="5"/>
      <c r="BGG69" s="5"/>
      <c r="BGH69" s="5"/>
      <c r="BGI69" s="5"/>
      <c r="BGJ69" s="5"/>
      <c r="BGK69" s="5"/>
      <c r="BGL69" s="5"/>
      <c r="BGM69" s="5"/>
      <c r="BGN69" s="5"/>
      <c r="BGO69" s="5"/>
      <c r="BGP69" s="5"/>
      <c r="BGQ69" s="5"/>
      <c r="BGR69" s="5"/>
      <c r="BGS69" s="5"/>
      <c r="BGT69" s="5"/>
      <c r="BGU69" s="5"/>
      <c r="BGV69" s="5"/>
      <c r="BGW69" s="5"/>
      <c r="BGX69" s="5"/>
      <c r="BGY69" s="5"/>
      <c r="BGZ69" s="5"/>
      <c r="BHA69" s="5"/>
      <c r="BHB69" s="5"/>
      <c r="BHC69" s="5"/>
      <c r="BHD69" s="5"/>
      <c r="BHE69" s="5"/>
      <c r="BHF69" s="5"/>
      <c r="BHG69" s="5"/>
      <c r="BHH69" s="5"/>
      <c r="BHI69" s="5"/>
      <c r="BHJ69" s="5"/>
      <c r="BHK69" s="5"/>
      <c r="BHL69" s="5"/>
      <c r="BHM69" s="5"/>
      <c r="BHN69" s="5"/>
      <c r="BHO69" s="5"/>
      <c r="BHP69" s="5"/>
      <c r="BHQ69" s="5"/>
      <c r="BHR69" s="5"/>
      <c r="BHS69" s="5"/>
      <c r="BHT69" s="5"/>
      <c r="BHU69" s="5"/>
      <c r="BHV69" s="5"/>
      <c r="BHW69" s="5"/>
      <c r="BHX69" s="5"/>
      <c r="BHY69" s="5"/>
      <c r="BHZ69" s="5"/>
      <c r="BIA69" s="5"/>
      <c r="BIB69" s="5"/>
      <c r="BIC69" s="5"/>
      <c r="BID69" s="5"/>
      <c r="BIE69" s="5"/>
      <c r="BIF69" s="5"/>
      <c r="BIG69" s="5"/>
      <c r="BIH69" s="5"/>
      <c r="BII69" s="5"/>
      <c r="BIJ69" s="5"/>
      <c r="BIK69" s="5"/>
      <c r="BIL69" s="5"/>
      <c r="BIM69" s="5"/>
      <c r="BIN69" s="5"/>
      <c r="BIO69" s="5"/>
      <c r="BIP69" s="5"/>
      <c r="BIQ69" s="5"/>
      <c r="BIR69" s="5"/>
      <c r="BIS69" s="5"/>
      <c r="BIT69" s="5"/>
      <c r="BIU69" s="5"/>
      <c r="BIV69" s="5"/>
      <c r="BIW69" s="5"/>
      <c r="BIX69" s="5"/>
      <c r="BIY69" s="5"/>
      <c r="BIZ69" s="5"/>
      <c r="BJA69" s="5"/>
      <c r="BJB69" s="5"/>
      <c r="BJC69" s="5"/>
      <c r="BJD69" s="5"/>
      <c r="BJE69" s="5"/>
      <c r="BJF69" s="5"/>
      <c r="BJG69" s="5"/>
      <c r="BJH69" s="5"/>
      <c r="BJI69" s="5"/>
      <c r="BJJ69" s="5"/>
      <c r="BJK69" s="5"/>
      <c r="BJL69" s="5"/>
      <c r="BJM69" s="5"/>
      <c r="BJN69" s="5"/>
      <c r="BJO69" s="5"/>
      <c r="BJP69" s="5"/>
      <c r="BJQ69" s="5"/>
      <c r="BJR69" s="5"/>
      <c r="BJS69" s="5"/>
      <c r="BJT69" s="5"/>
      <c r="BJU69" s="5"/>
      <c r="BJV69" s="5"/>
      <c r="BJW69" s="5"/>
      <c r="BJX69" s="5"/>
      <c r="BJY69" s="5"/>
      <c r="BJZ69" s="5"/>
      <c r="BKA69" s="5"/>
      <c r="BKB69" s="5"/>
      <c r="BKC69" s="5"/>
      <c r="BKD69" s="5"/>
      <c r="BKE69" s="5"/>
      <c r="BKF69" s="5"/>
      <c r="BKG69" s="5"/>
      <c r="BKH69" s="5"/>
      <c r="BKI69" s="5"/>
      <c r="BKJ69" s="5"/>
      <c r="BKK69" s="5"/>
      <c r="BKL69" s="5"/>
      <c r="BKM69" s="5"/>
      <c r="BKN69" s="5"/>
      <c r="BKO69" s="5"/>
      <c r="BKP69" s="5"/>
      <c r="BKQ69" s="5"/>
      <c r="BKR69" s="5"/>
      <c r="BKS69" s="5"/>
      <c r="BKT69" s="5"/>
      <c r="BKU69" s="5"/>
      <c r="BKV69" s="5"/>
      <c r="BKW69" s="5"/>
      <c r="BKX69" s="5"/>
      <c r="BKY69" s="5"/>
      <c r="BKZ69" s="5"/>
      <c r="BLA69" s="5"/>
      <c r="BLB69" s="5"/>
      <c r="BLC69" s="5"/>
      <c r="BLD69" s="5"/>
      <c r="BLE69" s="5"/>
      <c r="BLF69" s="5"/>
      <c r="BLG69" s="5"/>
      <c r="BLH69" s="5"/>
      <c r="BLI69" s="5"/>
      <c r="BLJ69" s="5"/>
      <c r="BLK69" s="5"/>
      <c r="BLL69" s="5"/>
      <c r="BLM69" s="5"/>
      <c r="BLN69" s="5"/>
      <c r="BLO69" s="5"/>
      <c r="BLP69" s="5"/>
      <c r="BLQ69" s="5"/>
      <c r="BLR69" s="5"/>
      <c r="BLS69" s="5"/>
      <c r="BLT69" s="5"/>
      <c r="BLU69" s="5"/>
      <c r="BLV69" s="5"/>
      <c r="BLW69" s="5"/>
      <c r="BLX69" s="5"/>
      <c r="BLY69" s="5"/>
      <c r="BLZ69" s="5"/>
      <c r="BMA69" s="5"/>
      <c r="BMB69" s="5"/>
      <c r="BMC69" s="5"/>
      <c r="BMD69" s="5"/>
      <c r="BME69" s="5"/>
      <c r="BMF69" s="5"/>
      <c r="BMG69" s="5"/>
      <c r="BMH69" s="5"/>
      <c r="BMI69" s="5"/>
      <c r="BMJ69" s="5"/>
      <c r="BMK69" s="5"/>
      <c r="BML69" s="5"/>
      <c r="BMM69" s="5"/>
      <c r="BMN69" s="5"/>
      <c r="BMO69" s="5"/>
      <c r="BMP69" s="5"/>
      <c r="BMQ69" s="5"/>
      <c r="BMR69" s="5"/>
      <c r="BMS69" s="5"/>
      <c r="BMT69" s="5"/>
      <c r="BMU69" s="5"/>
      <c r="BMV69" s="5"/>
      <c r="BMW69" s="5"/>
      <c r="BMX69" s="5"/>
      <c r="BMY69" s="5"/>
      <c r="BMZ69" s="5"/>
      <c r="BNA69" s="5"/>
      <c r="BNB69" s="5"/>
      <c r="BNC69" s="5"/>
      <c r="BND69" s="5"/>
      <c r="BNE69" s="5"/>
      <c r="BNF69" s="5"/>
      <c r="BNG69" s="5"/>
      <c r="BNH69" s="5"/>
      <c r="BNI69" s="5"/>
      <c r="BNJ69" s="5"/>
      <c r="BNK69" s="5"/>
      <c r="BNL69" s="5"/>
      <c r="BNM69" s="5"/>
      <c r="BNN69" s="5"/>
      <c r="BNO69" s="5"/>
      <c r="BNP69" s="5"/>
      <c r="BNQ69" s="5"/>
      <c r="BNR69" s="5"/>
      <c r="BNS69" s="5"/>
      <c r="BNT69" s="5"/>
      <c r="BNU69" s="5"/>
      <c r="BNV69" s="5"/>
      <c r="BNW69" s="5"/>
      <c r="BNX69" s="5"/>
      <c r="BNY69" s="5"/>
      <c r="BNZ69" s="5"/>
      <c r="BOA69" s="5"/>
      <c r="BOB69" s="5"/>
      <c r="BOC69" s="5"/>
      <c r="BOD69" s="5"/>
      <c r="BOE69" s="5"/>
      <c r="BOF69" s="5"/>
      <c r="BOG69" s="5"/>
      <c r="BOH69" s="5"/>
      <c r="BOI69" s="5"/>
      <c r="BOJ69" s="5"/>
      <c r="BOK69" s="5"/>
      <c r="BOL69" s="5"/>
      <c r="BOM69" s="5"/>
      <c r="BON69" s="5"/>
      <c r="BOO69" s="5"/>
      <c r="BOP69" s="5"/>
      <c r="BOQ69" s="5"/>
      <c r="BOR69" s="5"/>
      <c r="BOS69" s="5"/>
      <c r="BOT69" s="5"/>
      <c r="BOU69" s="5"/>
      <c r="BOV69" s="5"/>
      <c r="BOW69" s="5"/>
      <c r="BOX69" s="5"/>
      <c r="BOY69" s="5"/>
      <c r="BOZ69" s="5"/>
      <c r="BPA69" s="5"/>
      <c r="BPB69" s="5"/>
      <c r="BPC69" s="5"/>
      <c r="BPD69" s="5"/>
      <c r="BPE69" s="5"/>
      <c r="BPF69" s="5"/>
      <c r="BPG69" s="5"/>
      <c r="BPH69" s="5"/>
      <c r="BPI69" s="5"/>
      <c r="BPJ69" s="5"/>
      <c r="BPK69" s="5"/>
      <c r="BPL69" s="5"/>
      <c r="BPM69" s="5"/>
      <c r="BPN69" s="5"/>
      <c r="BPO69" s="5"/>
      <c r="BPP69" s="5"/>
      <c r="BPQ69" s="5"/>
      <c r="BPR69" s="5"/>
      <c r="BPS69" s="5"/>
      <c r="BPT69" s="5"/>
      <c r="BPU69" s="5"/>
      <c r="BPV69" s="5"/>
      <c r="BPW69" s="5"/>
      <c r="BPX69" s="5"/>
      <c r="BPY69" s="5"/>
      <c r="BPZ69" s="5"/>
      <c r="BQA69" s="5"/>
      <c r="BQB69" s="5"/>
      <c r="BQC69" s="5"/>
      <c r="BQD69" s="5"/>
      <c r="BQE69" s="5"/>
      <c r="BQF69" s="5"/>
      <c r="BQG69" s="5"/>
      <c r="BQH69" s="5"/>
      <c r="BQI69" s="5"/>
      <c r="BQJ69" s="5"/>
      <c r="BQK69" s="5"/>
      <c r="BQL69" s="5"/>
      <c r="BQM69" s="5"/>
      <c r="BQN69" s="5"/>
      <c r="BQO69" s="5"/>
      <c r="BQP69" s="5"/>
      <c r="BQQ69" s="5"/>
      <c r="BQR69" s="5"/>
      <c r="BQS69" s="5"/>
      <c r="BQT69" s="5"/>
      <c r="BQU69" s="5"/>
      <c r="BQV69" s="5"/>
      <c r="BQW69" s="5"/>
      <c r="BQX69" s="5"/>
      <c r="BQY69" s="5"/>
      <c r="BQZ69" s="5"/>
      <c r="BRA69" s="5"/>
      <c r="BRB69" s="5"/>
      <c r="BRC69" s="5"/>
      <c r="BRD69" s="5"/>
      <c r="BRE69" s="5"/>
      <c r="BRF69" s="5"/>
      <c r="BRG69" s="5"/>
      <c r="BRH69" s="5"/>
      <c r="BRI69" s="5"/>
      <c r="BRJ69" s="5"/>
      <c r="BRK69" s="5"/>
      <c r="BRL69" s="5"/>
      <c r="BRM69" s="5"/>
      <c r="BRN69" s="5"/>
      <c r="BRO69" s="5"/>
      <c r="BRP69" s="5"/>
      <c r="BRQ69" s="5"/>
      <c r="BRR69" s="5"/>
      <c r="BRS69" s="5"/>
      <c r="BRT69" s="5"/>
      <c r="BRU69" s="5"/>
      <c r="BRV69" s="5"/>
      <c r="BRW69" s="5"/>
      <c r="BRX69" s="5"/>
      <c r="BRY69" s="5"/>
      <c r="BRZ69" s="5"/>
      <c r="BSA69" s="5"/>
      <c r="BSB69" s="5"/>
      <c r="BSC69" s="5"/>
      <c r="BSD69" s="5"/>
      <c r="BSE69" s="5"/>
      <c r="BSF69" s="5"/>
      <c r="BSG69" s="5"/>
      <c r="BSH69" s="5"/>
      <c r="BSI69" s="5"/>
      <c r="BSJ69" s="5"/>
      <c r="BSK69" s="5"/>
      <c r="BSL69" s="5"/>
      <c r="BSM69" s="5"/>
      <c r="BSN69" s="5"/>
      <c r="BSO69" s="5"/>
      <c r="BSP69" s="5"/>
      <c r="BSQ69" s="5"/>
      <c r="BSR69" s="5"/>
      <c r="BSS69" s="5"/>
      <c r="BST69" s="5"/>
      <c r="BSU69" s="5"/>
      <c r="BSV69" s="5"/>
      <c r="BSW69" s="5"/>
      <c r="BSX69" s="5"/>
      <c r="BSY69" s="5"/>
      <c r="BSZ69" s="5"/>
      <c r="BTA69" s="5"/>
      <c r="BTB69" s="5"/>
      <c r="BTC69" s="5"/>
      <c r="BTD69" s="5"/>
      <c r="BTE69" s="5"/>
      <c r="BTF69" s="5"/>
      <c r="BTG69" s="5"/>
      <c r="BTH69" s="5"/>
      <c r="BTI69" s="5"/>
      <c r="BTJ69" s="5"/>
      <c r="BTK69" s="5"/>
      <c r="BTL69" s="5"/>
      <c r="BTM69" s="5"/>
      <c r="BTN69" s="5"/>
      <c r="BTO69" s="5"/>
      <c r="BTP69" s="5"/>
      <c r="BTQ69" s="5"/>
      <c r="BTR69" s="5"/>
      <c r="BTS69" s="5"/>
      <c r="BTT69" s="5"/>
      <c r="BTU69" s="5"/>
      <c r="BTV69" s="5"/>
      <c r="BTW69" s="5"/>
      <c r="BTX69" s="5"/>
      <c r="BTY69" s="5"/>
      <c r="BTZ69" s="5"/>
      <c r="BUA69" s="5"/>
      <c r="BUB69" s="5"/>
      <c r="BUC69" s="5"/>
      <c r="BUD69" s="5"/>
      <c r="BUE69" s="5"/>
      <c r="BUF69" s="5"/>
      <c r="BUG69" s="5"/>
      <c r="BUH69" s="5"/>
      <c r="BUI69" s="5"/>
      <c r="BUJ69" s="5"/>
      <c r="BUK69" s="5"/>
      <c r="BUL69" s="5"/>
      <c r="BUM69" s="5"/>
      <c r="BUN69" s="5"/>
      <c r="BUO69" s="5"/>
      <c r="BUP69" s="5"/>
      <c r="BUQ69" s="5"/>
      <c r="BUR69" s="5"/>
      <c r="BUS69" s="5"/>
      <c r="BUT69" s="5"/>
      <c r="BUU69" s="5"/>
      <c r="BUV69" s="5"/>
      <c r="BUW69" s="5"/>
      <c r="BUX69" s="5"/>
      <c r="BUY69" s="5"/>
      <c r="BUZ69" s="5"/>
      <c r="BVA69" s="5"/>
      <c r="BVB69" s="5"/>
      <c r="BVC69" s="5"/>
      <c r="BVD69" s="5"/>
      <c r="BVE69" s="5"/>
      <c r="BVF69" s="5"/>
      <c r="BVG69" s="5"/>
      <c r="BVH69" s="5"/>
      <c r="BVI69" s="5"/>
      <c r="BVJ69" s="5"/>
      <c r="BVK69" s="5"/>
      <c r="BVL69" s="5"/>
      <c r="BVM69" s="5"/>
      <c r="BVN69" s="5"/>
      <c r="BVO69" s="5"/>
      <c r="BVP69" s="5"/>
      <c r="BVQ69" s="5"/>
      <c r="BVR69" s="5"/>
      <c r="BVS69" s="5"/>
      <c r="BVT69" s="5"/>
      <c r="BVU69" s="5"/>
      <c r="BVV69" s="5"/>
      <c r="BVW69" s="5"/>
      <c r="BVX69" s="5"/>
      <c r="BVY69" s="5"/>
      <c r="BVZ69" s="5"/>
      <c r="BWA69" s="5"/>
      <c r="BWB69" s="5"/>
      <c r="BWC69" s="5"/>
      <c r="BWD69" s="5"/>
      <c r="BWE69" s="5"/>
      <c r="BWF69" s="5"/>
      <c r="BWG69" s="5"/>
      <c r="BWH69" s="5"/>
      <c r="BWI69" s="5"/>
      <c r="BWJ69" s="5"/>
      <c r="BWK69" s="5"/>
      <c r="BWL69" s="5"/>
      <c r="BWM69" s="5"/>
      <c r="BWN69" s="5"/>
      <c r="BWO69" s="5"/>
      <c r="BWP69" s="5"/>
      <c r="BWQ69" s="5"/>
      <c r="BWR69" s="5"/>
      <c r="BWS69" s="5"/>
      <c r="BWT69" s="5"/>
      <c r="BWU69" s="5"/>
      <c r="BWV69" s="5"/>
      <c r="BWW69" s="5"/>
      <c r="BWX69" s="5"/>
      <c r="BWY69" s="5"/>
      <c r="BWZ69" s="5"/>
      <c r="BXA69" s="5"/>
      <c r="BXB69" s="5"/>
      <c r="BXC69" s="5"/>
      <c r="BXD69" s="5"/>
      <c r="BXE69" s="5"/>
      <c r="BXF69" s="5"/>
      <c r="BXG69" s="5"/>
      <c r="BXH69" s="5"/>
      <c r="BXI69" s="5"/>
      <c r="BXJ69" s="5"/>
      <c r="BXK69" s="5"/>
      <c r="BXL69" s="5"/>
      <c r="BXM69" s="5"/>
      <c r="BXN69" s="5"/>
      <c r="BXO69" s="5"/>
      <c r="BXP69" s="5"/>
      <c r="BXQ69" s="5"/>
      <c r="BXR69" s="5"/>
      <c r="BXS69" s="5"/>
      <c r="BXT69" s="5"/>
      <c r="BXU69" s="5"/>
      <c r="BXV69" s="5"/>
      <c r="BXW69" s="5"/>
      <c r="BXX69" s="5"/>
      <c r="BXY69" s="5"/>
      <c r="BXZ69" s="5"/>
      <c r="BYA69" s="5"/>
      <c r="BYB69" s="5"/>
      <c r="BYC69" s="5"/>
      <c r="BYD69" s="5"/>
      <c r="BYE69" s="5"/>
      <c r="BYF69" s="5"/>
      <c r="BYG69" s="5"/>
      <c r="BYH69" s="5"/>
      <c r="BYI69" s="5"/>
      <c r="BYJ69" s="5"/>
      <c r="BYK69" s="5"/>
      <c r="BYL69" s="5"/>
      <c r="BYM69" s="5"/>
      <c r="BYN69" s="5"/>
      <c r="BYO69" s="5"/>
      <c r="BYP69" s="5"/>
      <c r="BYQ69" s="5"/>
      <c r="BYR69" s="5"/>
      <c r="BYS69" s="5"/>
      <c r="BYT69" s="5"/>
      <c r="BYU69" s="5"/>
      <c r="BYV69" s="5"/>
      <c r="BYW69" s="5"/>
      <c r="BYX69" s="5"/>
      <c r="BYY69" s="5"/>
      <c r="BYZ69" s="5"/>
      <c r="BZA69" s="5"/>
      <c r="BZB69" s="5"/>
      <c r="BZC69" s="5"/>
      <c r="BZD69" s="5"/>
      <c r="BZE69" s="5"/>
      <c r="BZF69" s="5"/>
      <c r="BZG69" s="5"/>
      <c r="BZH69" s="5"/>
      <c r="BZI69" s="5"/>
      <c r="BZJ69" s="5"/>
      <c r="BZK69" s="5"/>
      <c r="BZL69" s="5"/>
      <c r="BZM69" s="5"/>
      <c r="BZN69" s="5"/>
      <c r="BZO69" s="5"/>
      <c r="BZP69" s="5"/>
      <c r="BZQ69" s="5"/>
      <c r="BZR69" s="5"/>
      <c r="BZS69" s="5"/>
      <c r="BZT69" s="5"/>
      <c r="BZU69" s="5"/>
      <c r="BZV69" s="5"/>
      <c r="BZW69" s="5"/>
      <c r="BZX69" s="5"/>
      <c r="BZY69" s="5"/>
      <c r="BZZ69" s="5"/>
      <c r="CAA69" s="5"/>
      <c r="CAB69" s="5"/>
      <c r="CAC69" s="5"/>
      <c r="CAD69" s="5"/>
      <c r="CAE69" s="5"/>
      <c r="CAF69" s="5"/>
      <c r="CAG69" s="5"/>
      <c r="CAH69" s="5"/>
      <c r="CAI69" s="5"/>
      <c r="CAJ69" s="5"/>
      <c r="CAK69" s="5"/>
      <c r="CAL69" s="5"/>
      <c r="CAM69" s="5"/>
      <c r="CAN69" s="5"/>
      <c r="CAO69" s="5"/>
      <c r="CAP69" s="5"/>
      <c r="CAQ69" s="5"/>
      <c r="CAR69" s="5"/>
      <c r="CAS69" s="5"/>
      <c r="CAT69" s="5"/>
      <c r="CAU69" s="5"/>
      <c r="CAV69" s="5"/>
      <c r="CAW69" s="5"/>
      <c r="CAX69" s="5"/>
      <c r="CAY69" s="5"/>
      <c r="CAZ69" s="5"/>
      <c r="CBA69" s="5"/>
      <c r="CBB69" s="5"/>
      <c r="CBC69" s="5"/>
      <c r="CBD69" s="5"/>
      <c r="CBE69" s="5"/>
      <c r="CBF69" s="5"/>
      <c r="CBG69" s="5"/>
      <c r="CBH69" s="5"/>
      <c r="CBI69" s="5"/>
      <c r="CBJ69" s="5"/>
      <c r="CBK69" s="5"/>
      <c r="CBL69" s="5"/>
      <c r="CBM69" s="5"/>
      <c r="CBN69" s="5"/>
      <c r="CBO69" s="5"/>
      <c r="CBP69" s="5"/>
      <c r="CBQ69" s="5"/>
      <c r="CBR69" s="5"/>
      <c r="CBS69" s="5"/>
      <c r="CBT69" s="5"/>
      <c r="CBU69" s="5"/>
      <c r="CBV69" s="5"/>
      <c r="CBW69" s="5"/>
      <c r="CBX69" s="5"/>
      <c r="CBY69" s="5"/>
      <c r="CBZ69" s="5"/>
      <c r="CCA69" s="5"/>
      <c r="CCB69" s="5"/>
      <c r="CCC69" s="5"/>
      <c r="CCD69" s="5"/>
      <c r="CCE69" s="5"/>
      <c r="CCF69" s="5"/>
      <c r="CCG69" s="5"/>
      <c r="CCH69" s="5"/>
      <c r="CCI69" s="5"/>
      <c r="CCJ69" s="5"/>
      <c r="CCK69" s="5"/>
      <c r="CCL69" s="5"/>
      <c r="CCM69" s="5"/>
      <c r="CCN69" s="5"/>
      <c r="CCO69" s="5"/>
      <c r="CCP69" s="5"/>
      <c r="CCQ69" s="5"/>
      <c r="CCR69" s="5"/>
      <c r="CCS69" s="5"/>
      <c r="CCT69" s="5"/>
      <c r="CCU69" s="5"/>
      <c r="CCV69" s="5"/>
      <c r="CCW69" s="5"/>
      <c r="CCX69" s="5"/>
      <c r="CCY69" s="5"/>
      <c r="CCZ69" s="5"/>
      <c r="CDA69" s="5"/>
      <c r="CDB69" s="5"/>
      <c r="CDC69" s="5"/>
      <c r="CDD69" s="5"/>
      <c r="CDE69" s="5"/>
      <c r="CDF69" s="5"/>
      <c r="CDG69" s="5"/>
      <c r="CDH69" s="5"/>
      <c r="CDI69" s="5"/>
      <c r="CDJ69" s="5"/>
      <c r="CDK69" s="5"/>
      <c r="CDL69" s="5"/>
      <c r="CDM69" s="5"/>
      <c r="CDN69" s="5"/>
      <c r="CDO69" s="5"/>
      <c r="CDP69" s="5"/>
      <c r="CDQ69" s="5"/>
      <c r="CDR69" s="5"/>
      <c r="CDS69" s="5"/>
      <c r="CDT69" s="5"/>
      <c r="CDU69" s="5"/>
      <c r="CDV69" s="5"/>
      <c r="CDW69" s="5"/>
      <c r="CDX69" s="5"/>
      <c r="CDY69" s="5"/>
      <c r="CDZ69" s="5"/>
      <c r="CEA69" s="5"/>
      <c r="CEB69" s="5"/>
      <c r="CEC69" s="5"/>
      <c r="CED69" s="5"/>
      <c r="CEE69" s="5"/>
      <c r="CEF69" s="5"/>
      <c r="CEG69" s="5"/>
      <c r="CEH69" s="5"/>
      <c r="CEI69" s="5"/>
      <c r="CEJ69" s="5"/>
      <c r="CEK69" s="5"/>
      <c r="CEL69" s="5"/>
      <c r="CEM69" s="5"/>
      <c r="CEN69" s="5"/>
      <c r="CEO69" s="5"/>
      <c r="CEP69" s="5"/>
      <c r="CEQ69" s="5"/>
      <c r="CER69" s="5"/>
      <c r="CES69" s="5"/>
      <c r="CET69" s="5"/>
      <c r="CEU69" s="5"/>
      <c r="CEV69" s="5"/>
      <c r="CEW69" s="5"/>
      <c r="CEX69" s="5"/>
      <c r="CEY69" s="5"/>
      <c r="CEZ69" s="5"/>
      <c r="CFA69" s="5"/>
      <c r="CFB69" s="5"/>
      <c r="CFC69" s="5"/>
      <c r="CFD69" s="5"/>
      <c r="CFE69" s="5"/>
      <c r="CFF69" s="5"/>
      <c r="CFG69" s="5"/>
      <c r="CFH69" s="5"/>
      <c r="CFI69" s="5"/>
      <c r="CFJ69" s="5"/>
      <c r="CFK69" s="5"/>
      <c r="CFL69" s="5"/>
      <c r="CFM69" s="5"/>
      <c r="CFN69" s="5"/>
      <c r="CFO69" s="5"/>
      <c r="CFP69" s="5"/>
      <c r="CFQ69" s="5"/>
      <c r="CFR69" s="5"/>
      <c r="CFS69" s="5"/>
      <c r="CFT69" s="5"/>
      <c r="CFU69" s="5"/>
      <c r="CFV69" s="5"/>
      <c r="CFW69" s="5"/>
      <c r="CFX69" s="5"/>
      <c r="CFY69" s="5"/>
      <c r="CFZ69" s="5"/>
      <c r="CGA69" s="5"/>
      <c r="CGB69" s="5"/>
      <c r="CGC69" s="5"/>
      <c r="CGD69" s="5"/>
      <c r="CGE69" s="5"/>
      <c r="CGF69" s="5"/>
      <c r="CGG69" s="5"/>
      <c r="CGH69" s="5"/>
      <c r="CGI69" s="5"/>
      <c r="CGJ69" s="5"/>
      <c r="CGK69" s="5"/>
      <c r="CGL69" s="5"/>
      <c r="CGM69" s="5"/>
      <c r="CGN69" s="5"/>
      <c r="CGO69" s="5"/>
      <c r="CGP69" s="5"/>
      <c r="CGQ69" s="5"/>
      <c r="CGR69" s="5"/>
      <c r="CGS69" s="5"/>
      <c r="CGT69" s="5"/>
      <c r="CGU69" s="5"/>
      <c r="CGV69" s="5"/>
      <c r="CGW69" s="5"/>
      <c r="CGX69" s="5"/>
      <c r="CGY69" s="5"/>
      <c r="CGZ69" s="5"/>
      <c r="CHA69" s="5"/>
      <c r="CHB69" s="5"/>
      <c r="CHC69" s="5"/>
      <c r="CHD69" s="5"/>
      <c r="CHE69" s="5"/>
      <c r="CHF69" s="5"/>
      <c r="CHG69" s="5"/>
      <c r="CHH69" s="5"/>
      <c r="CHI69" s="5"/>
      <c r="CHJ69" s="5"/>
      <c r="CHK69" s="5"/>
      <c r="CHL69" s="5"/>
      <c r="CHM69" s="5"/>
      <c r="CHN69" s="5"/>
      <c r="CHO69" s="5"/>
      <c r="CHP69" s="5"/>
      <c r="CHQ69" s="5"/>
      <c r="CHR69" s="5"/>
      <c r="CHS69" s="5"/>
      <c r="CHT69" s="5"/>
      <c r="CHU69" s="5"/>
      <c r="CHV69" s="5"/>
      <c r="CHW69" s="5"/>
      <c r="CHX69" s="5"/>
      <c r="CHY69" s="5"/>
      <c r="CHZ69" s="5"/>
      <c r="CIA69" s="5"/>
      <c r="CIB69" s="5"/>
      <c r="CIC69" s="5"/>
      <c r="CID69" s="5"/>
      <c r="CIE69" s="5"/>
      <c r="CIF69" s="5"/>
      <c r="CIG69" s="5"/>
      <c r="CIH69" s="5"/>
      <c r="CII69" s="5"/>
      <c r="CIJ69" s="5"/>
      <c r="CIK69" s="5"/>
      <c r="CIL69" s="5"/>
      <c r="CIM69" s="5"/>
      <c r="CIN69" s="5"/>
      <c r="CIO69" s="5"/>
      <c r="CIP69" s="5"/>
      <c r="CIQ69" s="5"/>
      <c r="CIR69" s="5"/>
      <c r="CIS69" s="5"/>
      <c r="CIT69" s="5"/>
      <c r="CIU69" s="5"/>
      <c r="CIV69" s="5"/>
      <c r="CIW69" s="5"/>
      <c r="CIX69" s="5"/>
      <c r="CIY69" s="5"/>
      <c r="CIZ69" s="5"/>
      <c r="CJA69" s="5"/>
      <c r="CJB69" s="5"/>
      <c r="CJC69" s="5"/>
      <c r="CJD69" s="5"/>
      <c r="CJE69" s="5"/>
      <c r="CJF69" s="5"/>
      <c r="CJG69" s="5"/>
      <c r="CJH69" s="5"/>
      <c r="CJI69" s="5"/>
      <c r="CJJ69" s="5"/>
      <c r="CJK69" s="5"/>
      <c r="CJL69" s="5"/>
      <c r="CJM69" s="5"/>
      <c r="CJN69" s="5"/>
      <c r="CJO69" s="5"/>
      <c r="CJP69" s="5"/>
      <c r="CJQ69" s="5"/>
      <c r="CJR69" s="5"/>
      <c r="CJS69" s="5"/>
      <c r="CJT69" s="5"/>
      <c r="CJU69" s="5"/>
      <c r="CJV69" s="5"/>
      <c r="CJW69" s="5"/>
      <c r="CJX69" s="5"/>
      <c r="CJY69" s="5"/>
      <c r="CJZ69" s="5"/>
      <c r="CKA69" s="5"/>
      <c r="CKB69" s="5"/>
      <c r="CKC69" s="5"/>
      <c r="CKD69" s="5"/>
      <c r="CKE69" s="5"/>
      <c r="CKF69" s="5"/>
      <c r="CKG69" s="5"/>
      <c r="CKH69" s="5"/>
      <c r="CKI69" s="5"/>
      <c r="CKJ69" s="5"/>
      <c r="CKK69" s="5"/>
      <c r="CKL69" s="5"/>
      <c r="CKM69" s="5"/>
      <c r="CKN69" s="5"/>
      <c r="CKO69" s="5"/>
      <c r="CKP69" s="5"/>
      <c r="CKQ69" s="5"/>
      <c r="CKR69" s="5"/>
      <c r="CKS69" s="5"/>
      <c r="CKT69" s="5"/>
      <c r="CKU69" s="5"/>
      <c r="CKV69" s="5"/>
      <c r="CKW69" s="5"/>
      <c r="CKX69" s="5"/>
      <c r="CKY69" s="5"/>
      <c r="CKZ69" s="5"/>
      <c r="CLA69" s="5"/>
      <c r="CLB69" s="5"/>
      <c r="CLC69" s="5"/>
      <c r="CLD69" s="5"/>
      <c r="CLE69" s="5"/>
      <c r="CLF69" s="5"/>
      <c r="CLG69" s="5"/>
      <c r="CLH69" s="5"/>
      <c r="CLI69" s="5"/>
      <c r="CLJ69" s="5"/>
      <c r="CLK69" s="5"/>
      <c r="CLL69" s="5"/>
      <c r="CLM69" s="5"/>
      <c r="CLN69" s="5"/>
      <c r="CLO69" s="5"/>
      <c r="CLP69" s="5"/>
      <c r="CLQ69" s="5"/>
      <c r="CLR69" s="5"/>
      <c r="CLS69" s="5"/>
      <c r="CLT69" s="5"/>
      <c r="CLU69" s="5"/>
      <c r="CLV69" s="5"/>
      <c r="CLW69" s="5"/>
      <c r="CLX69" s="5"/>
      <c r="CLY69" s="5"/>
      <c r="CLZ69" s="5"/>
      <c r="CMA69" s="5"/>
      <c r="CMB69" s="5"/>
      <c r="CMC69" s="5"/>
      <c r="CMD69" s="5"/>
      <c r="CME69" s="5"/>
      <c r="CMF69" s="5"/>
      <c r="CMG69" s="5"/>
      <c r="CMH69" s="5"/>
      <c r="CMI69" s="5"/>
      <c r="CMJ69" s="5"/>
      <c r="CMK69" s="5"/>
      <c r="CML69" s="5"/>
      <c r="CMM69" s="5"/>
      <c r="CMN69" s="5"/>
      <c r="CMO69" s="5"/>
      <c r="CMP69" s="5"/>
      <c r="CMQ69" s="5"/>
      <c r="CMR69" s="5"/>
      <c r="CMS69" s="5"/>
      <c r="CMT69" s="5"/>
      <c r="CMU69" s="5"/>
      <c r="CMV69" s="5"/>
      <c r="CMW69" s="5"/>
      <c r="CMX69" s="5"/>
      <c r="CMY69" s="5"/>
      <c r="CMZ69" s="5"/>
      <c r="CNA69" s="5"/>
      <c r="CNB69" s="5"/>
      <c r="CNC69" s="5"/>
      <c r="CND69" s="5"/>
      <c r="CNE69" s="5"/>
      <c r="CNF69" s="5"/>
      <c r="CNG69" s="5"/>
      <c r="CNH69" s="5"/>
      <c r="CNI69" s="5"/>
      <c r="CNJ69" s="5"/>
      <c r="CNK69" s="5"/>
      <c r="CNL69" s="5"/>
      <c r="CNM69" s="5"/>
      <c r="CNN69" s="5"/>
      <c r="CNO69" s="5"/>
      <c r="CNP69" s="5"/>
      <c r="CNQ69" s="5"/>
      <c r="CNR69" s="5"/>
      <c r="CNS69" s="5"/>
      <c r="CNT69" s="5"/>
      <c r="CNU69" s="5"/>
      <c r="CNV69" s="5"/>
      <c r="CNW69" s="5"/>
      <c r="CNX69" s="5"/>
      <c r="CNY69" s="5"/>
      <c r="CNZ69" s="5"/>
      <c r="COA69" s="5"/>
      <c r="COB69" s="5"/>
      <c r="COC69" s="5"/>
      <c r="COD69" s="5"/>
      <c r="COE69" s="5"/>
      <c r="COF69" s="5"/>
      <c r="COG69" s="5"/>
      <c r="COH69" s="5"/>
      <c r="COI69" s="5"/>
      <c r="COJ69" s="5"/>
      <c r="COK69" s="5"/>
      <c r="COL69" s="5"/>
      <c r="COM69" s="5"/>
      <c r="CON69" s="5"/>
      <c r="COO69" s="5"/>
      <c r="COP69" s="5"/>
      <c r="COQ69" s="5"/>
      <c r="COR69" s="5"/>
      <c r="COS69" s="5"/>
      <c r="COT69" s="5"/>
      <c r="COU69" s="5"/>
      <c r="COV69" s="5"/>
      <c r="COW69" s="5"/>
      <c r="COX69" s="5"/>
      <c r="COY69" s="5"/>
      <c r="COZ69" s="5"/>
      <c r="CPA69" s="5"/>
      <c r="CPB69" s="5"/>
      <c r="CPC69" s="5"/>
      <c r="CPD69" s="5"/>
      <c r="CPE69" s="5"/>
      <c r="CPF69" s="5"/>
      <c r="CPG69" s="5"/>
      <c r="CPH69" s="5"/>
      <c r="CPI69" s="5"/>
      <c r="CPJ69" s="5"/>
      <c r="CPK69" s="5"/>
      <c r="CPL69" s="5"/>
      <c r="CPM69" s="5"/>
      <c r="CPN69" s="5"/>
      <c r="CPO69" s="5"/>
      <c r="CPP69" s="5"/>
      <c r="CPQ69" s="5"/>
      <c r="CPR69" s="5"/>
      <c r="CPS69" s="5"/>
      <c r="CPT69" s="5"/>
      <c r="CPU69" s="5"/>
      <c r="CPV69" s="5"/>
      <c r="CPW69" s="5"/>
      <c r="CPX69" s="5"/>
      <c r="CPY69" s="5"/>
      <c r="CPZ69" s="5"/>
      <c r="CQA69" s="5"/>
      <c r="CQB69" s="5"/>
      <c r="CQC69" s="5"/>
      <c r="CQD69" s="5"/>
      <c r="CQE69" s="5"/>
      <c r="CQF69" s="5"/>
      <c r="CQG69" s="5"/>
      <c r="CQH69" s="5"/>
      <c r="CQI69" s="5"/>
      <c r="CQJ69" s="5"/>
      <c r="CQK69" s="5"/>
      <c r="CQL69" s="5"/>
      <c r="CQM69" s="5"/>
      <c r="CQN69" s="5"/>
      <c r="CQO69" s="5"/>
      <c r="CQP69" s="5"/>
      <c r="CQQ69" s="5"/>
      <c r="CQR69" s="5"/>
      <c r="CQS69" s="5"/>
      <c r="CQT69" s="5"/>
      <c r="CQU69" s="5"/>
      <c r="CQV69" s="5"/>
      <c r="CQW69" s="5"/>
      <c r="CQX69" s="5"/>
      <c r="CQY69" s="5"/>
      <c r="CQZ69" s="5"/>
      <c r="CRA69" s="5"/>
      <c r="CRB69" s="5"/>
      <c r="CRC69" s="5"/>
      <c r="CRD69" s="5"/>
      <c r="CRE69" s="5"/>
      <c r="CRF69" s="5"/>
      <c r="CRG69" s="5"/>
      <c r="CRH69" s="5"/>
      <c r="CRI69" s="5"/>
      <c r="CRJ69" s="5"/>
      <c r="CRK69" s="5"/>
      <c r="CRL69" s="5"/>
      <c r="CRM69" s="5"/>
      <c r="CRN69" s="5"/>
      <c r="CRO69" s="5"/>
      <c r="CRP69" s="5"/>
      <c r="CRQ69" s="5"/>
      <c r="CRR69" s="5"/>
      <c r="CRS69" s="5"/>
      <c r="CRT69" s="5"/>
      <c r="CRU69" s="5"/>
      <c r="CRV69" s="5"/>
      <c r="CRW69" s="5"/>
      <c r="CRX69" s="5"/>
      <c r="CRY69" s="5"/>
      <c r="CRZ69" s="5"/>
      <c r="CSA69" s="5"/>
      <c r="CSB69" s="5"/>
      <c r="CSC69" s="5"/>
      <c r="CSD69" s="5"/>
      <c r="CSE69" s="5"/>
      <c r="CSF69" s="5"/>
      <c r="CSG69" s="5"/>
      <c r="CSH69" s="5"/>
      <c r="CSI69" s="5"/>
      <c r="CSJ69" s="5"/>
      <c r="CSK69" s="5"/>
      <c r="CSL69" s="5"/>
      <c r="CSM69" s="5"/>
      <c r="CSN69" s="5"/>
      <c r="CSO69" s="5"/>
      <c r="CSP69" s="5"/>
      <c r="CSQ69" s="5"/>
      <c r="CSR69" s="5"/>
      <c r="CSS69" s="5"/>
      <c r="CST69" s="5"/>
      <c r="CSU69" s="5"/>
      <c r="CSV69" s="5"/>
      <c r="CSW69" s="5"/>
      <c r="CSX69" s="5"/>
      <c r="CSY69" s="5"/>
      <c r="CSZ69" s="5"/>
      <c r="CTA69" s="5"/>
      <c r="CTB69" s="5"/>
      <c r="CTC69" s="5"/>
      <c r="CTD69" s="5"/>
      <c r="CTE69" s="5"/>
      <c r="CTF69" s="5"/>
      <c r="CTG69" s="5"/>
      <c r="CTH69" s="5"/>
      <c r="CTI69" s="5"/>
      <c r="CTJ69" s="5"/>
      <c r="CTK69" s="5"/>
      <c r="CTL69" s="5"/>
      <c r="CTM69" s="5"/>
      <c r="CTN69" s="5"/>
      <c r="CTO69" s="5"/>
      <c r="CTP69" s="5"/>
      <c r="CTQ69" s="5"/>
      <c r="CTR69" s="5"/>
      <c r="CTS69" s="5"/>
      <c r="CTT69" s="5"/>
      <c r="CTU69" s="5"/>
      <c r="CTV69" s="5"/>
      <c r="CTW69" s="5"/>
      <c r="CTX69" s="5"/>
      <c r="CTY69" s="5"/>
      <c r="CTZ69" s="5"/>
      <c r="CUA69" s="5"/>
      <c r="CUB69" s="5"/>
      <c r="CUC69" s="5"/>
      <c r="CUD69" s="5"/>
      <c r="CUE69" s="5"/>
      <c r="CUF69" s="5"/>
      <c r="CUG69" s="5"/>
      <c r="CUH69" s="5"/>
      <c r="CUI69" s="5"/>
      <c r="CUJ69" s="5"/>
      <c r="CUK69" s="5"/>
      <c r="CUL69" s="5"/>
      <c r="CUM69" s="5"/>
      <c r="CUN69" s="5"/>
      <c r="CUO69" s="5"/>
      <c r="CUP69" s="5"/>
      <c r="CUQ69" s="5"/>
      <c r="CUR69" s="5"/>
      <c r="CUS69" s="5"/>
      <c r="CUT69" s="5"/>
      <c r="CUU69" s="5"/>
      <c r="CUV69" s="5"/>
      <c r="CUW69" s="5"/>
      <c r="CUX69" s="5"/>
      <c r="CUY69" s="5"/>
    </row>
    <row r="70" spans="1:2599" ht="54" customHeight="1" x14ac:dyDescent="0.25">
      <c r="A70" s="589"/>
      <c r="B70" s="541"/>
      <c r="C70" s="586"/>
      <c r="D70" s="148" t="s">
        <v>203</v>
      </c>
      <c r="E70" s="81" t="s">
        <v>204</v>
      </c>
      <c r="F70" s="81" t="s">
        <v>488</v>
      </c>
      <c r="G70" s="81" t="s">
        <v>197</v>
      </c>
      <c r="H70" s="370"/>
      <c r="I70" s="45">
        <v>6</v>
      </c>
      <c r="J70" s="81">
        <v>60</v>
      </c>
      <c r="K70" s="381"/>
      <c r="L70" s="381"/>
      <c r="M70" s="370"/>
      <c r="N70" s="370"/>
      <c r="O70" s="370"/>
      <c r="P70" s="370"/>
      <c r="Q70" s="145">
        <v>60</v>
      </c>
      <c r="R70" s="131">
        <v>48</v>
      </c>
      <c r="S70" s="75">
        <v>1</v>
      </c>
      <c r="T70" s="54">
        <v>0.5</v>
      </c>
      <c r="U70" s="74" t="s">
        <v>575</v>
      </c>
      <c r="V70" s="74" t="s">
        <v>576</v>
      </c>
      <c r="W70" s="381"/>
      <c r="X70" s="289" t="s">
        <v>586</v>
      </c>
      <c r="Y70" s="294">
        <v>48</v>
      </c>
      <c r="Z70" s="81">
        <v>1</v>
      </c>
      <c r="AA70" s="54">
        <v>0.5</v>
      </c>
      <c r="AB70" s="74"/>
      <c r="AC70" s="74"/>
      <c r="AD70" s="381"/>
      <c r="AE70" s="184"/>
      <c r="AF70" s="451">
        <v>0.8</v>
      </c>
      <c r="AG70" s="452">
        <v>0.8</v>
      </c>
      <c r="AH70" s="54">
        <v>0.5</v>
      </c>
      <c r="AI70" s="403" t="s">
        <v>834</v>
      </c>
      <c r="AJ70" s="403" t="s">
        <v>835</v>
      </c>
      <c r="AK70" s="381"/>
      <c r="AL70" s="401" t="s">
        <v>907</v>
      </c>
      <c r="AM70" s="547">
        <v>0.9</v>
      </c>
      <c r="AN70" s="475">
        <v>1</v>
      </c>
      <c r="AO70" s="54">
        <v>0.5</v>
      </c>
      <c r="AP70" s="442" t="s">
        <v>920</v>
      </c>
      <c r="AQ70" s="442" t="s">
        <v>921</v>
      </c>
      <c r="AR70" s="381"/>
      <c r="AS70" s="429" t="s">
        <v>985</v>
      </c>
      <c r="AT70" s="421">
        <v>1</v>
      </c>
      <c r="AU70" s="422">
        <v>1</v>
      </c>
      <c r="AV70" s="54">
        <v>0.5</v>
      </c>
      <c r="AW70" s="411">
        <v>25000000</v>
      </c>
      <c r="AX70" s="411">
        <v>23933333</v>
      </c>
      <c r="AY70" s="381"/>
      <c r="AZ70" s="417" t="s">
        <v>1047</v>
      </c>
      <c r="BA70" s="216">
        <v>30</v>
      </c>
      <c r="BB70" s="100">
        <v>29</v>
      </c>
      <c r="BC70" s="54">
        <v>0.5</v>
      </c>
      <c r="BD70" s="395"/>
      <c r="BE70" s="395"/>
      <c r="BF70" s="381"/>
      <c r="BG70" s="398"/>
      <c r="BH70" s="219">
        <v>42</v>
      </c>
      <c r="BI70" s="100">
        <v>1</v>
      </c>
      <c r="BJ70" s="103">
        <f>(BI70/BH70)*1</f>
        <v>2.3809523809523808E-2</v>
      </c>
      <c r="BK70" s="99">
        <v>12000000</v>
      </c>
      <c r="BL70" s="99">
        <v>12000000</v>
      </c>
      <c r="BM70" s="406"/>
      <c r="BN70" s="208" t="s">
        <v>699</v>
      </c>
      <c r="BO70" s="131">
        <v>48</v>
      </c>
      <c r="BP70" s="75">
        <v>1</v>
      </c>
      <c r="BQ70" s="54">
        <v>0.5</v>
      </c>
      <c r="BR70" s="74" t="s">
        <v>783</v>
      </c>
      <c r="BS70" s="74" t="s">
        <v>576</v>
      </c>
      <c r="BT70" s="381"/>
      <c r="BU70" s="210" t="s">
        <v>784</v>
      </c>
      <c r="BV70" s="357">
        <v>54</v>
      </c>
      <c r="BW70" s="352">
        <v>1</v>
      </c>
      <c r="BX70" s="54">
        <v>0.5</v>
      </c>
      <c r="BY70" s="74" t="s">
        <v>597</v>
      </c>
      <c r="BZ70" s="74" t="s">
        <v>597</v>
      </c>
      <c r="CA70" s="381"/>
      <c r="CB70" s="184" t="s">
        <v>549</v>
      </c>
      <c r="CC70" s="331">
        <v>60</v>
      </c>
      <c r="CD70" s="72">
        <f>Z70+AG70+AN70+AU70+BB70+BI70+BP70+BW70</f>
        <v>35.799999999999997</v>
      </c>
      <c r="CE70" s="337">
        <f>CD70/CC70</f>
        <v>0.59666666666666657</v>
      </c>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c r="BCU70" s="5"/>
      <c r="BCV70" s="5"/>
      <c r="BCW70" s="5"/>
      <c r="BCX70" s="5"/>
      <c r="BCY70" s="5"/>
      <c r="BCZ70" s="5"/>
      <c r="BDA70" s="5"/>
      <c r="BDB70" s="5"/>
      <c r="BDC70" s="5"/>
      <c r="BDD70" s="5"/>
      <c r="BDE70" s="5"/>
      <c r="BDF70" s="5"/>
      <c r="BDG70" s="5"/>
      <c r="BDH70" s="5"/>
      <c r="BDI70" s="5"/>
      <c r="BDJ70" s="5"/>
      <c r="BDK70" s="5"/>
      <c r="BDL70" s="5"/>
      <c r="BDM70" s="5"/>
      <c r="BDN70" s="5"/>
      <c r="BDO70" s="5"/>
      <c r="BDP70" s="5"/>
      <c r="BDQ70" s="5"/>
      <c r="BDR70" s="5"/>
      <c r="BDS70" s="5"/>
      <c r="BDT70" s="5"/>
      <c r="BDU70" s="5"/>
      <c r="BDV70" s="5"/>
      <c r="BDW70" s="5"/>
      <c r="BDX70" s="5"/>
      <c r="BDY70" s="5"/>
      <c r="BDZ70" s="5"/>
      <c r="BEA70" s="5"/>
      <c r="BEB70" s="5"/>
      <c r="BEC70" s="5"/>
      <c r="BED70" s="5"/>
      <c r="BEE70" s="5"/>
      <c r="BEF70" s="5"/>
      <c r="BEG70" s="5"/>
      <c r="BEH70" s="5"/>
      <c r="BEI70" s="5"/>
      <c r="BEJ70" s="5"/>
      <c r="BEK70" s="5"/>
      <c r="BEL70" s="5"/>
      <c r="BEM70" s="5"/>
      <c r="BEN70" s="5"/>
      <c r="BEO70" s="5"/>
      <c r="BEP70" s="5"/>
      <c r="BEQ70" s="5"/>
      <c r="BER70" s="5"/>
      <c r="BES70" s="5"/>
      <c r="BET70" s="5"/>
      <c r="BEU70" s="5"/>
      <c r="BEV70" s="5"/>
      <c r="BEW70" s="5"/>
      <c r="BEX70" s="5"/>
      <c r="BEY70" s="5"/>
      <c r="BEZ70" s="5"/>
      <c r="BFA70" s="5"/>
      <c r="BFB70" s="5"/>
      <c r="BFC70" s="5"/>
      <c r="BFD70" s="5"/>
      <c r="BFE70" s="5"/>
      <c r="BFF70" s="5"/>
      <c r="BFG70" s="5"/>
      <c r="BFH70" s="5"/>
      <c r="BFI70" s="5"/>
      <c r="BFJ70" s="5"/>
      <c r="BFK70" s="5"/>
      <c r="BFL70" s="5"/>
      <c r="BFM70" s="5"/>
      <c r="BFN70" s="5"/>
      <c r="BFO70" s="5"/>
      <c r="BFP70" s="5"/>
      <c r="BFQ70" s="5"/>
      <c r="BFR70" s="5"/>
      <c r="BFS70" s="5"/>
      <c r="BFT70" s="5"/>
      <c r="BFU70" s="5"/>
      <c r="BFV70" s="5"/>
      <c r="BFW70" s="5"/>
      <c r="BFX70" s="5"/>
      <c r="BFY70" s="5"/>
      <c r="BFZ70" s="5"/>
      <c r="BGA70" s="5"/>
      <c r="BGB70" s="5"/>
      <c r="BGC70" s="5"/>
      <c r="BGD70" s="5"/>
      <c r="BGE70" s="5"/>
      <c r="BGF70" s="5"/>
      <c r="BGG70" s="5"/>
      <c r="BGH70" s="5"/>
      <c r="BGI70" s="5"/>
      <c r="BGJ70" s="5"/>
      <c r="BGK70" s="5"/>
      <c r="BGL70" s="5"/>
      <c r="BGM70" s="5"/>
      <c r="BGN70" s="5"/>
      <c r="BGO70" s="5"/>
      <c r="BGP70" s="5"/>
      <c r="BGQ70" s="5"/>
      <c r="BGR70" s="5"/>
      <c r="BGS70" s="5"/>
      <c r="BGT70" s="5"/>
      <c r="BGU70" s="5"/>
      <c r="BGV70" s="5"/>
      <c r="BGW70" s="5"/>
      <c r="BGX70" s="5"/>
      <c r="BGY70" s="5"/>
      <c r="BGZ70" s="5"/>
      <c r="BHA70" s="5"/>
      <c r="BHB70" s="5"/>
      <c r="BHC70" s="5"/>
      <c r="BHD70" s="5"/>
      <c r="BHE70" s="5"/>
      <c r="BHF70" s="5"/>
      <c r="BHG70" s="5"/>
      <c r="BHH70" s="5"/>
      <c r="BHI70" s="5"/>
      <c r="BHJ70" s="5"/>
      <c r="BHK70" s="5"/>
      <c r="BHL70" s="5"/>
      <c r="BHM70" s="5"/>
      <c r="BHN70" s="5"/>
      <c r="BHO70" s="5"/>
      <c r="BHP70" s="5"/>
      <c r="BHQ70" s="5"/>
      <c r="BHR70" s="5"/>
      <c r="BHS70" s="5"/>
      <c r="BHT70" s="5"/>
      <c r="BHU70" s="5"/>
      <c r="BHV70" s="5"/>
      <c r="BHW70" s="5"/>
      <c r="BHX70" s="5"/>
      <c r="BHY70" s="5"/>
      <c r="BHZ70" s="5"/>
      <c r="BIA70" s="5"/>
      <c r="BIB70" s="5"/>
      <c r="BIC70" s="5"/>
      <c r="BID70" s="5"/>
      <c r="BIE70" s="5"/>
      <c r="BIF70" s="5"/>
      <c r="BIG70" s="5"/>
      <c r="BIH70" s="5"/>
      <c r="BII70" s="5"/>
      <c r="BIJ70" s="5"/>
      <c r="BIK70" s="5"/>
      <c r="BIL70" s="5"/>
      <c r="BIM70" s="5"/>
      <c r="BIN70" s="5"/>
      <c r="BIO70" s="5"/>
      <c r="BIP70" s="5"/>
      <c r="BIQ70" s="5"/>
      <c r="BIR70" s="5"/>
      <c r="BIS70" s="5"/>
      <c r="BIT70" s="5"/>
      <c r="BIU70" s="5"/>
      <c r="BIV70" s="5"/>
      <c r="BIW70" s="5"/>
      <c r="BIX70" s="5"/>
      <c r="BIY70" s="5"/>
      <c r="BIZ70" s="5"/>
      <c r="BJA70" s="5"/>
      <c r="BJB70" s="5"/>
      <c r="BJC70" s="5"/>
      <c r="BJD70" s="5"/>
      <c r="BJE70" s="5"/>
      <c r="BJF70" s="5"/>
      <c r="BJG70" s="5"/>
      <c r="BJH70" s="5"/>
      <c r="BJI70" s="5"/>
      <c r="BJJ70" s="5"/>
      <c r="BJK70" s="5"/>
      <c r="BJL70" s="5"/>
      <c r="BJM70" s="5"/>
      <c r="BJN70" s="5"/>
      <c r="BJO70" s="5"/>
      <c r="BJP70" s="5"/>
      <c r="BJQ70" s="5"/>
      <c r="BJR70" s="5"/>
      <c r="BJS70" s="5"/>
      <c r="BJT70" s="5"/>
      <c r="BJU70" s="5"/>
      <c r="BJV70" s="5"/>
      <c r="BJW70" s="5"/>
      <c r="BJX70" s="5"/>
      <c r="BJY70" s="5"/>
      <c r="BJZ70" s="5"/>
      <c r="BKA70" s="5"/>
      <c r="BKB70" s="5"/>
      <c r="BKC70" s="5"/>
      <c r="BKD70" s="5"/>
      <c r="BKE70" s="5"/>
      <c r="BKF70" s="5"/>
      <c r="BKG70" s="5"/>
      <c r="BKH70" s="5"/>
      <c r="BKI70" s="5"/>
      <c r="BKJ70" s="5"/>
      <c r="BKK70" s="5"/>
      <c r="BKL70" s="5"/>
      <c r="BKM70" s="5"/>
      <c r="BKN70" s="5"/>
      <c r="BKO70" s="5"/>
      <c r="BKP70" s="5"/>
      <c r="BKQ70" s="5"/>
      <c r="BKR70" s="5"/>
      <c r="BKS70" s="5"/>
      <c r="BKT70" s="5"/>
      <c r="BKU70" s="5"/>
      <c r="BKV70" s="5"/>
      <c r="BKW70" s="5"/>
      <c r="BKX70" s="5"/>
      <c r="BKY70" s="5"/>
      <c r="BKZ70" s="5"/>
      <c r="BLA70" s="5"/>
      <c r="BLB70" s="5"/>
      <c r="BLC70" s="5"/>
      <c r="BLD70" s="5"/>
      <c r="BLE70" s="5"/>
      <c r="BLF70" s="5"/>
      <c r="BLG70" s="5"/>
      <c r="BLH70" s="5"/>
      <c r="BLI70" s="5"/>
      <c r="BLJ70" s="5"/>
      <c r="BLK70" s="5"/>
      <c r="BLL70" s="5"/>
      <c r="BLM70" s="5"/>
      <c r="BLN70" s="5"/>
      <c r="BLO70" s="5"/>
      <c r="BLP70" s="5"/>
      <c r="BLQ70" s="5"/>
      <c r="BLR70" s="5"/>
      <c r="BLS70" s="5"/>
      <c r="BLT70" s="5"/>
      <c r="BLU70" s="5"/>
      <c r="BLV70" s="5"/>
      <c r="BLW70" s="5"/>
      <c r="BLX70" s="5"/>
      <c r="BLY70" s="5"/>
      <c r="BLZ70" s="5"/>
      <c r="BMA70" s="5"/>
      <c r="BMB70" s="5"/>
      <c r="BMC70" s="5"/>
      <c r="BMD70" s="5"/>
      <c r="BME70" s="5"/>
      <c r="BMF70" s="5"/>
      <c r="BMG70" s="5"/>
      <c r="BMH70" s="5"/>
      <c r="BMI70" s="5"/>
      <c r="BMJ70" s="5"/>
      <c r="BMK70" s="5"/>
      <c r="BML70" s="5"/>
      <c r="BMM70" s="5"/>
      <c r="BMN70" s="5"/>
      <c r="BMO70" s="5"/>
      <c r="BMP70" s="5"/>
      <c r="BMQ70" s="5"/>
      <c r="BMR70" s="5"/>
      <c r="BMS70" s="5"/>
      <c r="BMT70" s="5"/>
      <c r="BMU70" s="5"/>
      <c r="BMV70" s="5"/>
      <c r="BMW70" s="5"/>
      <c r="BMX70" s="5"/>
      <c r="BMY70" s="5"/>
      <c r="BMZ70" s="5"/>
      <c r="BNA70" s="5"/>
      <c r="BNB70" s="5"/>
      <c r="BNC70" s="5"/>
      <c r="BND70" s="5"/>
      <c r="BNE70" s="5"/>
      <c r="BNF70" s="5"/>
      <c r="BNG70" s="5"/>
      <c r="BNH70" s="5"/>
      <c r="BNI70" s="5"/>
      <c r="BNJ70" s="5"/>
      <c r="BNK70" s="5"/>
      <c r="BNL70" s="5"/>
      <c r="BNM70" s="5"/>
      <c r="BNN70" s="5"/>
      <c r="BNO70" s="5"/>
      <c r="BNP70" s="5"/>
      <c r="BNQ70" s="5"/>
      <c r="BNR70" s="5"/>
      <c r="BNS70" s="5"/>
      <c r="BNT70" s="5"/>
      <c r="BNU70" s="5"/>
      <c r="BNV70" s="5"/>
      <c r="BNW70" s="5"/>
      <c r="BNX70" s="5"/>
      <c r="BNY70" s="5"/>
      <c r="BNZ70" s="5"/>
      <c r="BOA70" s="5"/>
      <c r="BOB70" s="5"/>
      <c r="BOC70" s="5"/>
      <c r="BOD70" s="5"/>
      <c r="BOE70" s="5"/>
      <c r="BOF70" s="5"/>
      <c r="BOG70" s="5"/>
      <c r="BOH70" s="5"/>
      <c r="BOI70" s="5"/>
      <c r="BOJ70" s="5"/>
      <c r="BOK70" s="5"/>
      <c r="BOL70" s="5"/>
      <c r="BOM70" s="5"/>
      <c r="BON70" s="5"/>
      <c r="BOO70" s="5"/>
      <c r="BOP70" s="5"/>
      <c r="BOQ70" s="5"/>
      <c r="BOR70" s="5"/>
      <c r="BOS70" s="5"/>
      <c r="BOT70" s="5"/>
      <c r="BOU70" s="5"/>
      <c r="BOV70" s="5"/>
      <c r="BOW70" s="5"/>
      <c r="BOX70" s="5"/>
      <c r="BOY70" s="5"/>
      <c r="BOZ70" s="5"/>
      <c r="BPA70" s="5"/>
      <c r="BPB70" s="5"/>
      <c r="BPC70" s="5"/>
      <c r="BPD70" s="5"/>
      <c r="BPE70" s="5"/>
      <c r="BPF70" s="5"/>
      <c r="BPG70" s="5"/>
      <c r="BPH70" s="5"/>
      <c r="BPI70" s="5"/>
      <c r="BPJ70" s="5"/>
      <c r="BPK70" s="5"/>
      <c r="BPL70" s="5"/>
      <c r="BPM70" s="5"/>
      <c r="BPN70" s="5"/>
      <c r="BPO70" s="5"/>
      <c r="BPP70" s="5"/>
      <c r="BPQ70" s="5"/>
      <c r="BPR70" s="5"/>
      <c r="BPS70" s="5"/>
      <c r="BPT70" s="5"/>
      <c r="BPU70" s="5"/>
      <c r="BPV70" s="5"/>
      <c r="BPW70" s="5"/>
      <c r="BPX70" s="5"/>
      <c r="BPY70" s="5"/>
      <c r="BPZ70" s="5"/>
      <c r="BQA70" s="5"/>
      <c r="BQB70" s="5"/>
      <c r="BQC70" s="5"/>
      <c r="BQD70" s="5"/>
      <c r="BQE70" s="5"/>
      <c r="BQF70" s="5"/>
      <c r="BQG70" s="5"/>
      <c r="BQH70" s="5"/>
      <c r="BQI70" s="5"/>
      <c r="BQJ70" s="5"/>
      <c r="BQK70" s="5"/>
      <c r="BQL70" s="5"/>
      <c r="BQM70" s="5"/>
      <c r="BQN70" s="5"/>
      <c r="BQO70" s="5"/>
      <c r="BQP70" s="5"/>
      <c r="BQQ70" s="5"/>
      <c r="BQR70" s="5"/>
      <c r="BQS70" s="5"/>
      <c r="BQT70" s="5"/>
      <c r="BQU70" s="5"/>
      <c r="BQV70" s="5"/>
      <c r="BQW70" s="5"/>
      <c r="BQX70" s="5"/>
      <c r="BQY70" s="5"/>
      <c r="BQZ70" s="5"/>
      <c r="BRA70" s="5"/>
      <c r="BRB70" s="5"/>
      <c r="BRC70" s="5"/>
      <c r="BRD70" s="5"/>
      <c r="BRE70" s="5"/>
      <c r="BRF70" s="5"/>
      <c r="BRG70" s="5"/>
      <c r="BRH70" s="5"/>
      <c r="BRI70" s="5"/>
      <c r="BRJ70" s="5"/>
      <c r="BRK70" s="5"/>
      <c r="BRL70" s="5"/>
      <c r="BRM70" s="5"/>
      <c r="BRN70" s="5"/>
      <c r="BRO70" s="5"/>
      <c r="BRP70" s="5"/>
      <c r="BRQ70" s="5"/>
      <c r="BRR70" s="5"/>
      <c r="BRS70" s="5"/>
      <c r="BRT70" s="5"/>
      <c r="BRU70" s="5"/>
      <c r="BRV70" s="5"/>
      <c r="BRW70" s="5"/>
      <c r="BRX70" s="5"/>
      <c r="BRY70" s="5"/>
      <c r="BRZ70" s="5"/>
      <c r="BSA70" s="5"/>
      <c r="BSB70" s="5"/>
      <c r="BSC70" s="5"/>
      <c r="BSD70" s="5"/>
      <c r="BSE70" s="5"/>
      <c r="BSF70" s="5"/>
      <c r="BSG70" s="5"/>
      <c r="BSH70" s="5"/>
      <c r="BSI70" s="5"/>
      <c r="BSJ70" s="5"/>
      <c r="BSK70" s="5"/>
      <c r="BSL70" s="5"/>
      <c r="BSM70" s="5"/>
      <c r="BSN70" s="5"/>
      <c r="BSO70" s="5"/>
      <c r="BSP70" s="5"/>
      <c r="BSQ70" s="5"/>
      <c r="BSR70" s="5"/>
      <c r="BSS70" s="5"/>
      <c r="BST70" s="5"/>
      <c r="BSU70" s="5"/>
      <c r="BSV70" s="5"/>
      <c r="BSW70" s="5"/>
      <c r="BSX70" s="5"/>
      <c r="BSY70" s="5"/>
      <c r="BSZ70" s="5"/>
      <c r="BTA70" s="5"/>
      <c r="BTB70" s="5"/>
      <c r="BTC70" s="5"/>
      <c r="BTD70" s="5"/>
      <c r="BTE70" s="5"/>
      <c r="BTF70" s="5"/>
      <c r="BTG70" s="5"/>
      <c r="BTH70" s="5"/>
      <c r="BTI70" s="5"/>
      <c r="BTJ70" s="5"/>
      <c r="BTK70" s="5"/>
      <c r="BTL70" s="5"/>
      <c r="BTM70" s="5"/>
      <c r="BTN70" s="5"/>
      <c r="BTO70" s="5"/>
      <c r="BTP70" s="5"/>
      <c r="BTQ70" s="5"/>
      <c r="BTR70" s="5"/>
      <c r="BTS70" s="5"/>
      <c r="BTT70" s="5"/>
      <c r="BTU70" s="5"/>
      <c r="BTV70" s="5"/>
      <c r="BTW70" s="5"/>
      <c r="BTX70" s="5"/>
      <c r="BTY70" s="5"/>
      <c r="BTZ70" s="5"/>
      <c r="BUA70" s="5"/>
      <c r="BUB70" s="5"/>
      <c r="BUC70" s="5"/>
      <c r="BUD70" s="5"/>
      <c r="BUE70" s="5"/>
      <c r="BUF70" s="5"/>
      <c r="BUG70" s="5"/>
      <c r="BUH70" s="5"/>
      <c r="BUI70" s="5"/>
      <c r="BUJ70" s="5"/>
      <c r="BUK70" s="5"/>
      <c r="BUL70" s="5"/>
      <c r="BUM70" s="5"/>
      <c r="BUN70" s="5"/>
      <c r="BUO70" s="5"/>
      <c r="BUP70" s="5"/>
      <c r="BUQ70" s="5"/>
      <c r="BUR70" s="5"/>
      <c r="BUS70" s="5"/>
      <c r="BUT70" s="5"/>
      <c r="BUU70" s="5"/>
      <c r="BUV70" s="5"/>
      <c r="BUW70" s="5"/>
      <c r="BUX70" s="5"/>
      <c r="BUY70" s="5"/>
      <c r="BUZ70" s="5"/>
      <c r="BVA70" s="5"/>
      <c r="BVB70" s="5"/>
      <c r="BVC70" s="5"/>
      <c r="BVD70" s="5"/>
      <c r="BVE70" s="5"/>
      <c r="BVF70" s="5"/>
      <c r="BVG70" s="5"/>
      <c r="BVH70" s="5"/>
      <c r="BVI70" s="5"/>
      <c r="BVJ70" s="5"/>
      <c r="BVK70" s="5"/>
      <c r="BVL70" s="5"/>
      <c r="BVM70" s="5"/>
      <c r="BVN70" s="5"/>
      <c r="BVO70" s="5"/>
      <c r="BVP70" s="5"/>
      <c r="BVQ70" s="5"/>
      <c r="BVR70" s="5"/>
      <c r="BVS70" s="5"/>
      <c r="BVT70" s="5"/>
      <c r="BVU70" s="5"/>
      <c r="BVV70" s="5"/>
      <c r="BVW70" s="5"/>
      <c r="BVX70" s="5"/>
      <c r="BVY70" s="5"/>
      <c r="BVZ70" s="5"/>
      <c r="BWA70" s="5"/>
      <c r="BWB70" s="5"/>
      <c r="BWC70" s="5"/>
      <c r="BWD70" s="5"/>
      <c r="BWE70" s="5"/>
      <c r="BWF70" s="5"/>
      <c r="BWG70" s="5"/>
      <c r="BWH70" s="5"/>
      <c r="BWI70" s="5"/>
      <c r="BWJ70" s="5"/>
      <c r="BWK70" s="5"/>
      <c r="BWL70" s="5"/>
      <c r="BWM70" s="5"/>
      <c r="BWN70" s="5"/>
      <c r="BWO70" s="5"/>
      <c r="BWP70" s="5"/>
      <c r="BWQ70" s="5"/>
      <c r="BWR70" s="5"/>
      <c r="BWS70" s="5"/>
      <c r="BWT70" s="5"/>
      <c r="BWU70" s="5"/>
      <c r="BWV70" s="5"/>
      <c r="BWW70" s="5"/>
      <c r="BWX70" s="5"/>
      <c r="BWY70" s="5"/>
      <c r="BWZ70" s="5"/>
      <c r="BXA70" s="5"/>
      <c r="BXB70" s="5"/>
      <c r="BXC70" s="5"/>
      <c r="BXD70" s="5"/>
      <c r="BXE70" s="5"/>
      <c r="BXF70" s="5"/>
      <c r="BXG70" s="5"/>
      <c r="BXH70" s="5"/>
      <c r="BXI70" s="5"/>
      <c r="BXJ70" s="5"/>
      <c r="BXK70" s="5"/>
      <c r="BXL70" s="5"/>
      <c r="BXM70" s="5"/>
      <c r="BXN70" s="5"/>
      <c r="BXO70" s="5"/>
      <c r="BXP70" s="5"/>
      <c r="BXQ70" s="5"/>
      <c r="BXR70" s="5"/>
      <c r="BXS70" s="5"/>
      <c r="BXT70" s="5"/>
      <c r="BXU70" s="5"/>
      <c r="BXV70" s="5"/>
      <c r="BXW70" s="5"/>
      <c r="BXX70" s="5"/>
      <c r="BXY70" s="5"/>
      <c r="BXZ70" s="5"/>
      <c r="BYA70" s="5"/>
      <c r="BYB70" s="5"/>
      <c r="BYC70" s="5"/>
      <c r="BYD70" s="5"/>
      <c r="BYE70" s="5"/>
      <c r="BYF70" s="5"/>
      <c r="BYG70" s="5"/>
      <c r="BYH70" s="5"/>
      <c r="BYI70" s="5"/>
      <c r="BYJ70" s="5"/>
      <c r="BYK70" s="5"/>
      <c r="BYL70" s="5"/>
      <c r="BYM70" s="5"/>
      <c r="BYN70" s="5"/>
      <c r="BYO70" s="5"/>
      <c r="BYP70" s="5"/>
      <c r="BYQ70" s="5"/>
      <c r="BYR70" s="5"/>
      <c r="BYS70" s="5"/>
      <c r="BYT70" s="5"/>
      <c r="BYU70" s="5"/>
      <c r="BYV70" s="5"/>
      <c r="BYW70" s="5"/>
      <c r="BYX70" s="5"/>
      <c r="BYY70" s="5"/>
      <c r="BYZ70" s="5"/>
      <c r="BZA70" s="5"/>
      <c r="BZB70" s="5"/>
      <c r="BZC70" s="5"/>
      <c r="BZD70" s="5"/>
      <c r="BZE70" s="5"/>
      <c r="BZF70" s="5"/>
      <c r="BZG70" s="5"/>
      <c r="BZH70" s="5"/>
      <c r="BZI70" s="5"/>
      <c r="BZJ70" s="5"/>
      <c r="BZK70" s="5"/>
      <c r="BZL70" s="5"/>
      <c r="BZM70" s="5"/>
      <c r="BZN70" s="5"/>
      <c r="BZO70" s="5"/>
      <c r="BZP70" s="5"/>
      <c r="BZQ70" s="5"/>
      <c r="BZR70" s="5"/>
      <c r="BZS70" s="5"/>
      <c r="BZT70" s="5"/>
      <c r="BZU70" s="5"/>
      <c r="BZV70" s="5"/>
      <c r="BZW70" s="5"/>
      <c r="BZX70" s="5"/>
      <c r="BZY70" s="5"/>
      <c r="BZZ70" s="5"/>
      <c r="CAA70" s="5"/>
      <c r="CAB70" s="5"/>
      <c r="CAC70" s="5"/>
      <c r="CAD70" s="5"/>
      <c r="CAE70" s="5"/>
      <c r="CAF70" s="5"/>
      <c r="CAG70" s="5"/>
      <c r="CAH70" s="5"/>
      <c r="CAI70" s="5"/>
      <c r="CAJ70" s="5"/>
      <c r="CAK70" s="5"/>
      <c r="CAL70" s="5"/>
      <c r="CAM70" s="5"/>
      <c r="CAN70" s="5"/>
      <c r="CAO70" s="5"/>
      <c r="CAP70" s="5"/>
      <c r="CAQ70" s="5"/>
      <c r="CAR70" s="5"/>
      <c r="CAS70" s="5"/>
      <c r="CAT70" s="5"/>
      <c r="CAU70" s="5"/>
      <c r="CAV70" s="5"/>
      <c r="CAW70" s="5"/>
      <c r="CAX70" s="5"/>
      <c r="CAY70" s="5"/>
      <c r="CAZ70" s="5"/>
      <c r="CBA70" s="5"/>
      <c r="CBB70" s="5"/>
      <c r="CBC70" s="5"/>
      <c r="CBD70" s="5"/>
      <c r="CBE70" s="5"/>
      <c r="CBF70" s="5"/>
      <c r="CBG70" s="5"/>
      <c r="CBH70" s="5"/>
      <c r="CBI70" s="5"/>
      <c r="CBJ70" s="5"/>
      <c r="CBK70" s="5"/>
      <c r="CBL70" s="5"/>
      <c r="CBM70" s="5"/>
      <c r="CBN70" s="5"/>
      <c r="CBO70" s="5"/>
      <c r="CBP70" s="5"/>
      <c r="CBQ70" s="5"/>
      <c r="CBR70" s="5"/>
      <c r="CBS70" s="5"/>
      <c r="CBT70" s="5"/>
      <c r="CBU70" s="5"/>
      <c r="CBV70" s="5"/>
      <c r="CBW70" s="5"/>
      <c r="CBX70" s="5"/>
      <c r="CBY70" s="5"/>
      <c r="CBZ70" s="5"/>
      <c r="CCA70" s="5"/>
      <c r="CCB70" s="5"/>
      <c r="CCC70" s="5"/>
      <c r="CCD70" s="5"/>
      <c r="CCE70" s="5"/>
      <c r="CCF70" s="5"/>
      <c r="CCG70" s="5"/>
      <c r="CCH70" s="5"/>
      <c r="CCI70" s="5"/>
      <c r="CCJ70" s="5"/>
      <c r="CCK70" s="5"/>
      <c r="CCL70" s="5"/>
      <c r="CCM70" s="5"/>
      <c r="CCN70" s="5"/>
      <c r="CCO70" s="5"/>
      <c r="CCP70" s="5"/>
      <c r="CCQ70" s="5"/>
      <c r="CCR70" s="5"/>
      <c r="CCS70" s="5"/>
      <c r="CCT70" s="5"/>
      <c r="CCU70" s="5"/>
      <c r="CCV70" s="5"/>
      <c r="CCW70" s="5"/>
      <c r="CCX70" s="5"/>
      <c r="CCY70" s="5"/>
      <c r="CCZ70" s="5"/>
      <c r="CDA70" s="5"/>
      <c r="CDB70" s="5"/>
      <c r="CDC70" s="5"/>
      <c r="CDD70" s="5"/>
      <c r="CDE70" s="5"/>
      <c r="CDF70" s="5"/>
      <c r="CDG70" s="5"/>
      <c r="CDH70" s="5"/>
      <c r="CDI70" s="5"/>
      <c r="CDJ70" s="5"/>
      <c r="CDK70" s="5"/>
      <c r="CDL70" s="5"/>
      <c r="CDM70" s="5"/>
      <c r="CDN70" s="5"/>
      <c r="CDO70" s="5"/>
      <c r="CDP70" s="5"/>
      <c r="CDQ70" s="5"/>
      <c r="CDR70" s="5"/>
      <c r="CDS70" s="5"/>
      <c r="CDT70" s="5"/>
      <c r="CDU70" s="5"/>
      <c r="CDV70" s="5"/>
      <c r="CDW70" s="5"/>
      <c r="CDX70" s="5"/>
      <c r="CDY70" s="5"/>
      <c r="CDZ70" s="5"/>
      <c r="CEA70" s="5"/>
      <c r="CEB70" s="5"/>
      <c r="CEC70" s="5"/>
      <c r="CED70" s="5"/>
      <c r="CEE70" s="5"/>
      <c r="CEF70" s="5"/>
      <c r="CEG70" s="5"/>
      <c r="CEH70" s="5"/>
      <c r="CEI70" s="5"/>
      <c r="CEJ70" s="5"/>
      <c r="CEK70" s="5"/>
      <c r="CEL70" s="5"/>
      <c r="CEM70" s="5"/>
      <c r="CEN70" s="5"/>
      <c r="CEO70" s="5"/>
      <c r="CEP70" s="5"/>
      <c r="CEQ70" s="5"/>
      <c r="CER70" s="5"/>
      <c r="CES70" s="5"/>
      <c r="CET70" s="5"/>
      <c r="CEU70" s="5"/>
      <c r="CEV70" s="5"/>
      <c r="CEW70" s="5"/>
      <c r="CEX70" s="5"/>
      <c r="CEY70" s="5"/>
      <c r="CEZ70" s="5"/>
      <c r="CFA70" s="5"/>
      <c r="CFB70" s="5"/>
      <c r="CFC70" s="5"/>
      <c r="CFD70" s="5"/>
      <c r="CFE70" s="5"/>
      <c r="CFF70" s="5"/>
      <c r="CFG70" s="5"/>
      <c r="CFH70" s="5"/>
      <c r="CFI70" s="5"/>
      <c r="CFJ70" s="5"/>
      <c r="CFK70" s="5"/>
      <c r="CFL70" s="5"/>
      <c r="CFM70" s="5"/>
      <c r="CFN70" s="5"/>
      <c r="CFO70" s="5"/>
      <c r="CFP70" s="5"/>
      <c r="CFQ70" s="5"/>
      <c r="CFR70" s="5"/>
      <c r="CFS70" s="5"/>
      <c r="CFT70" s="5"/>
      <c r="CFU70" s="5"/>
      <c r="CFV70" s="5"/>
      <c r="CFW70" s="5"/>
      <c r="CFX70" s="5"/>
      <c r="CFY70" s="5"/>
      <c r="CFZ70" s="5"/>
      <c r="CGA70" s="5"/>
      <c r="CGB70" s="5"/>
      <c r="CGC70" s="5"/>
      <c r="CGD70" s="5"/>
      <c r="CGE70" s="5"/>
      <c r="CGF70" s="5"/>
      <c r="CGG70" s="5"/>
      <c r="CGH70" s="5"/>
      <c r="CGI70" s="5"/>
      <c r="CGJ70" s="5"/>
      <c r="CGK70" s="5"/>
      <c r="CGL70" s="5"/>
      <c r="CGM70" s="5"/>
      <c r="CGN70" s="5"/>
      <c r="CGO70" s="5"/>
      <c r="CGP70" s="5"/>
      <c r="CGQ70" s="5"/>
      <c r="CGR70" s="5"/>
      <c r="CGS70" s="5"/>
      <c r="CGT70" s="5"/>
      <c r="CGU70" s="5"/>
      <c r="CGV70" s="5"/>
      <c r="CGW70" s="5"/>
      <c r="CGX70" s="5"/>
      <c r="CGY70" s="5"/>
      <c r="CGZ70" s="5"/>
      <c r="CHA70" s="5"/>
      <c r="CHB70" s="5"/>
      <c r="CHC70" s="5"/>
      <c r="CHD70" s="5"/>
      <c r="CHE70" s="5"/>
      <c r="CHF70" s="5"/>
      <c r="CHG70" s="5"/>
      <c r="CHH70" s="5"/>
      <c r="CHI70" s="5"/>
      <c r="CHJ70" s="5"/>
      <c r="CHK70" s="5"/>
      <c r="CHL70" s="5"/>
      <c r="CHM70" s="5"/>
      <c r="CHN70" s="5"/>
      <c r="CHO70" s="5"/>
      <c r="CHP70" s="5"/>
      <c r="CHQ70" s="5"/>
      <c r="CHR70" s="5"/>
      <c r="CHS70" s="5"/>
      <c r="CHT70" s="5"/>
      <c r="CHU70" s="5"/>
      <c r="CHV70" s="5"/>
      <c r="CHW70" s="5"/>
      <c r="CHX70" s="5"/>
      <c r="CHY70" s="5"/>
      <c r="CHZ70" s="5"/>
      <c r="CIA70" s="5"/>
      <c r="CIB70" s="5"/>
      <c r="CIC70" s="5"/>
      <c r="CID70" s="5"/>
      <c r="CIE70" s="5"/>
      <c r="CIF70" s="5"/>
      <c r="CIG70" s="5"/>
      <c r="CIH70" s="5"/>
      <c r="CII70" s="5"/>
      <c r="CIJ70" s="5"/>
      <c r="CIK70" s="5"/>
      <c r="CIL70" s="5"/>
      <c r="CIM70" s="5"/>
      <c r="CIN70" s="5"/>
      <c r="CIO70" s="5"/>
      <c r="CIP70" s="5"/>
      <c r="CIQ70" s="5"/>
      <c r="CIR70" s="5"/>
      <c r="CIS70" s="5"/>
      <c r="CIT70" s="5"/>
      <c r="CIU70" s="5"/>
      <c r="CIV70" s="5"/>
      <c r="CIW70" s="5"/>
      <c r="CIX70" s="5"/>
      <c r="CIY70" s="5"/>
      <c r="CIZ70" s="5"/>
      <c r="CJA70" s="5"/>
      <c r="CJB70" s="5"/>
      <c r="CJC70" s="5"/>
      <c r="CJD70" s="5"/>
      <c r="CJE70" s="5"/>
      <c r="CJF70" s="5"/>
      <c r="CJG70" s="5"/>
      <c r="CJH70" s="5"/>
      <c r="CJI70" s="5"/>
      <c r="CJJ70" s="5"/>
      <c r="CJK70" s="5"/>
      <c r="CJL70" s="5"/>
      <c r="CJM70" s="5"/>
      <c r="CJN70" s="5"/>
      <c r="CJO70" s="5"/>
      <c r="CJP70" s="5"/>
      <c r="CJQ70" s="5"/>
      <c r="CJR70" s="5"/>
      <c r="CJS70" s="5"/>
      <c r="CJT70" s="5"/>
      <c r="CJU70" s="5"/>
      <c r="CJV70" s="5"/>
      <c r="CJW70" s="5"/>
      <c r="CJX70" s="5"/>
      <c r="CJY70" s="5"/>
      <c r="CJZ70" s="5"/>
      <c r="CKA70" s="5"/>
      <c r="CKB70" s="5"/>
      <c r="CKC70" s="5"/>
      <c r="CKD70" s="5"/>
      <c r="CKE70" s="5"/>
      <c r="CKF70" s="5"/>
      <c r="CKG70" s="5"/>
      <c r="CKH70" s="5"/>
      <c r="CKI70" s="5"/>
      <c r="CKJ70" s="5"/>
      <c r="CKK70" s="5"/>
      <c r="CKL70" s="5"/>
      <c r="CKM70" s="5"/>
      <c r="CKN70" s="5"/>
      <c r="CKO70" s="5"/>
      <c r="CKP70" s="5"/>
      <c r="CKQ70" s="5"/>
      <c r="CKR70" s="5"/>
      <c r="CKS70" s="5"/>
      <c r="CKT70" s="5"/>
      <c r="CKU70" s="5"/>
      <c r="CKV70" s="5"/>
      <c r="CKW70" s="5"/>
      <c r="CKX70" s="5"/>
      <c r="CKY70" s="5"/>
      <c r="CKZ70" s="5"/>
      <c r="CLA70" s="5"/>
      <c r="CLB70" s="5"/>
      <c r="CLC70" s="5"/>
      <c r="CLD70" s="5"/>
      <c r="CLE70" s="5"/>
      <c r="CLF70" s="5"/>
      <c r="CLG70" s="5"/>
      <c r="CLH70" s="5"/>
      <c r="CLI70" s="5"/>
      <c r="CLJ70" s="5"/>
      <c r="CLK70" s="5"/>
      <c r="CLL70" s="5"/>
      <c r="CLM70" s="5"/>
      <c r="CLN70" s="5"/>
      <c r="CLO70" s="5"/>
      <c r="CLP70" s="5"/>
      <c r="CLQ70" s="5"/>
      <c r="CLR70" s="5"/>
      <c r="CLS70" s="5"/>
      <c r="CLT70" s="5"/>
      <c r="CLU70" s="5"/>
      <c r="CLV70" s="5"/>
      <c r="CLW70" s="5"/>
      <c r="CLX70" s="5"/>
      <c r="CLY70" s="5"/>
      <c r="CLZ70" s="5"/>
      <c r="CMA70" s="5"/>
      <c r="CMB70" s="5"/>
      <c r="CMC70" s="5"/>
      <c r="CMD70" s="5"/>
      <c r="CME70" s="5"/>
      <c r="CMF70" s="5"/>
      <c r="CMG70" s="5"/>
      <c r="CMH70" s="5"/>
      <c r="CMI70" s="5"/>
      <c r="CMJ70" s="5"/>
      <c r="CMK70" s="5"/>
      <c r="CML70" s="5"/>
      <c r="CMM70" s="5"/>
      <c r="CMN70" s="5"/>
      <c r="CMO70" s="5"/>
      <c r="CMP70" s="5"/>
      <c r="CMQ70" s="5"/>
      <c r="CMR70" s="5"/>
      <c r="CMS70" s="5"/>
      <c r="CMT70" s="5"/>
      <c r="CMU70" s="5"/>
      <c r="CMV70" s="5"/>
      <c r="CMW70" s="5"/>
      <c r="CMX70" s="5"/>
      <c r="CMY70" s="5"/>
      <c r="CMZ70" s="5"/>
      <c r="CNA70" s="5"/>
      <c r="CNB70" s="5"/>
      <c r="CNC70" s="5"/>
      <c r="CND70" s="5"/>
      <c r="CNE70" s="5"/>
      <c r="CNF70" s="5"/>
      <c r="CNG70" s="5"/>
      <c r="CNH70" s="5"/>
      <c r="CNI70" s="5"/>
      <c r="CNJ70" s="5"/>
      <c r="CNK70" s="5"/>
      <c r="CNL70" s="5"/>
      <c r="CNM70" s="5"/>
      <c r="CNN70" s="5"/>
      <c r="CNO70" s="5"/>
      <c r="CNP70" s="5"/>
      <c r="CNQ70" s="5"/>
      <c r="CNR70" s="5"/>
      <c r="CNS70" s="5"/>
      <c r="CNT70" s="5"/>
      <c r="CNU70" s="5"/>
      <c r="CNV70" s="5"/>
      <c r="CNW70" s="5"/>
      <c r="CNX70" s="5"/>
      <c r="CNY70" s="5"/>
      <c r="CNZ70" s="5"/>
      <c r="COA70" s="5"/>
      <c r="COB70" s="5"/>
      <c r="COC70" s="5"/>
      <c r="COD70" s="5"/>
      <c r="COE70" s="5"/>
      <c r="COF70" s="5"/>
      <c r="COG70" s="5"/>
      <c r="COH70" s="5"/>
      <c r="COI70" s="5"/>
      <c r="COJ70" s="5"/>
      <c r="COK70" s="5"/>
      <c r="COL70" s="5"/>
      <c r="COM70" s="5"/>
      <c r="CON70" s="5"/>
      <c r="COO70" s="5"/>
      <c r="COP70" s="5"/>
      <c r="COQ70" s="5"/>
      <c r="COR70" s="5"/>
      <c r="COS70" s="5"/>
      <c r="COT70" s="5"/>
      <c r="COU70" s="5"/>
      <c r="COV70" s="5"/>
      <c r="COW70" s="5"/>
      <c r="COX70" s="5"/>
      <c r="COY70" s="5"/>
      <c r="COZ70" s="5"/>
      <c r="CPA70" s="5"/>
      <c r="CPB70" s="5"/>
      <c r="CPC70" s="5"/>
      <c r="CPD70" s="5"/>
      <c r="CPE70" s="5"/>
      <c r="CPF70" s="5"/>
      <c r="CPG70" s="5"/>
      <c r="CPH70" s="5"/>
      <c r="CPI70" s="5"/>
      <c r="CPJ70" s="5"/>
      <c r="CPK70" s="5"/>
      <c r="CPL70" s="5"/>
      <c r="CPM70" s="5"/>
      <c r="CPN70" s="5"/>
      <c r="CPO70" s="5"/>
      <c r="CPP70" s="5"/>
      <c r="CPQ70" s="5"/>
      <c r="CPR70" s="5"/>
      <c r="CPS70" s="5"/>
      <c r="CPT70" s="5"/>
      <c r="CPU70" s="5"/>
      <c r="CPV70" s="5"/>
      <c r="CPW70" s="5"/>
      <c r="CPX70" s="5"/>
      <c r="CPY70" s="5"/>
      <c r="CPZ70" s="5"/>
      <c r="CQA70" s="5"/>
      <c r="CQB70" s="5"/>
      <c r="CQC70" s="5"/>
      <c r="CQD70" s="5"/>
      <c r="CQE70" s="5"/>
      <c r="CQF70" s="5"/>
      <c r="CQG70" s="5"/>
      <c r="CQH70" s="5"/>
      <c r="CQI70" s="5"/>
      <c r="CQJ70" s="5"/>
      <c r="CQK70" s="5"/>
      <c r="CQL70" s="5"/>
      <c r="CQM70" s="5"/>
      <c r="CQN70" s="5"/>
      <c r="CQO70" s="5"/>
      <c r="CQP70" s="5"/>
      <c r="CQQ70" s="5"/>
      <c r="CQR70" s="5"/>
      <c r="CQS70" s="5"/>
      <c r="CQT70" s="5"/>
      <c r="CQU70" s="5"/>
      <c r="CQV70" s="5"/>
      <c r="CQW70" s="5"/>
      <c r="CQX70" s="5"/>
      <c r="CQY70" s="5"/>
      <c r="CQZ70" s="5"/>
      <c r="CRA70" s="5"/>
      <c r="CRB70" s="5"/>
      <c r="CRC70" s="5"/>
      <c r="CRD70" s="5"/>
      <c r="CRE70" s="5"/>
      <c r="CRF70" s="5"/>
      <c r="CRG70" s="5"/>
      <c r="CRH70" s="5"/>
      <c r="CRI70" s="5"/>
      <c r="CRJ70" s="5"/>
      <c r="CRK70" s="5"/>
      <c r="CRL70" s="5"/>
      <c r="CRM70" s="5"/>
      <c r="CRN70" s="5"/>
      <c r="CRO70" s="5"/>
      <c r="CRP70" s="5"/>
      <c r="CRQ70" s="5"/>
      <c r="CRR70" s="5"/>
      <c r="CRS70" s="5"/>
      <c r="CRT70" s="5"/>
      <c r="CRU70" s="5"/>
      <c r="CRV70" s="5"/>
      <c r="CRW70" s="5"/>
      <c r="CRX70" s="5"/>
      <c r="CRY70" s="5"/>
      <c r="CRZ70" s="5"/>
      <c r="CSA70" s="5"/>
      <c r="CSB70" s="5"/>
      <c r="CSC70" s="5"/>
      <c r="CSD70" s="5"/>
      <c r="CSE70" s="5"/>
      <c r="CSF70" s="5"/>
      <c r="CSG70" s="5"/>
      <c r="CSH70" s="5"/>
      <c r="CSI70" s="5"/>
      <c r="CSJ70" s="5"/>
      <c r="CSK70" s="5"/>
      <c r="CSL70" s="5"/>
      <c r="CSM70" s="5"/>
      <c r="CSN70" s="5"/>
      <c r="CSO70" s="5"/>
      <c r="CSP70" s="5"/>
      <c r="CSQ70" s="5"/>
      <c r="CSR70" s="5"/>
      <c r="CSS70" s="5"/>
      <c r="CST70" s="5"/>
      <c r="CSU70" s="5"/>
      <c r="CSV70" s="5"/>
      <c r="CSW70" s="5"/>
      <c r="CSX70" s="5"/>
      <c r="CSY70" s="5"/>
      <c r="CSZ70" s="5"/>
      <c r="CTA70" s="5"/>
      <c r="CTB70" s="5"/>
      <c r="CTC70" s="5"/>
      <c r="CTD70" s="5"/>
      <c r="CTE70" s="5"/>
      <c r="CTF70" s="5"/>
      <c r="CTG70" s="5"/>
      <c r="CTH70" s="5"/>
      <c r="CTI70" s="5"/>
      <c r="CTJ70" s="5"/>
      <c r="CTK70" s="5"/>
      <c r="CTL70" s="5"/>
      <c r="CTM70" s="5"/>
      <c r="CTN70" s="5"/>
      <c r="CTO70" s="5"/>
      <c r="CTP70" s="5"/>
      <c r="CTQ70" s="5"/>
      <c r="CTR70" s="5"/>
      <c r="CTS70" s="5"/>
      <c r="CTT70" s="5"/>
      <c r="CTU70" s="5"/>
      <c r="CTV70" s="5"/>
      <c r="CTW70" s="5"/>
      <c r="CTX70" s="5"/>
      <c r="CTY70" s="5"/>
      <c r="CTZ70" s="5"/>
      <c r="CUA70" s="5"/>
      <c r="CUB70" s="5"/>
      <c r="CUC70" s="5"/>
      <c r="CUD70" s="5"/>
      <c r="CUE70" s="5"/>
      <c r="CUF70" s="5"/>
      <c r="CUG70" s="5"/>
      <c r="CUH70" s="5"/>
      <c r="CUI70" s="5"/>
      <c r="CUJ70" s="5"/>
      <c r="CUK70" s="5"/>
      <c r="CUL70" s="5"/>
      <c r="CUM70" s="5"/>
      <c r="CUN70" s="5"/>
      <c r="CUO70" s="5"/>
      <c r="CUP70" s="5"/>
      <c r="CUQ70" s="5"/>
      <c r="CUR70" s="5"/>
      <c r="CUS70" s="5"/>
      <c r="CUT70" s="5"/>
      <c r="CUU70" s="5"/>
      <c r="CUV70" s="5"/>
      <c r="CUW70" s="5"/>
      <c r="CUX70" s="5"/>
      <c r="CUY70" s="5"/>
    </row>
    <row r="71" spans="1:2599" s="5" customFormat="1" ht="18.75" customHeight="1" x14ac:dyDescent="0.25">
      <c r="A71" s="580" t="s">
        <v>205</v>
      </c>
      <c r="B71" s="575" t="s">
        <v>206</v>
      </c>
      <c r="C71" s="578" t="s">
        <v>207</v>
      </c>
      <c r="D71" s="393" t="s">
        <v>208</v>
      </c>
      <c r="E71" s="541" t="s">
        <v>209</v>
      </c>
      <c r="F71" s="541" t="s">
        <v>210</v>
      </c>
      <c r="G71" s="541" t="s">
        <v>211</v>
      </c>
      <c r="H71" s="370" t="s">
        <v>420</v>
      </c>
      <c r="I71" s="570">
        <v>0</v>
      </c>
      <c r="J71" s="541">
        <v>100</v>
      </c>
      <c r="K71" s="381" t="s">
        <v>293</v>
      </c>
      <c r="L71" s="381" t="s">
        <v>294</v>
      </c>
      <c r="M71" s="381" t="s">
        <v>295</v>
      </c>
      <c r="N71" s="381" t="s">
        <v>458</v>
      </c>
      <c r="O71" s="381" t="s">
        <v>295</v>
      </c>
      <c r="P71" s="381" t="s">
        <v>402</v>
      </c>
      <c r="Q71" s="556">
        <v>1</v>
      </c>
      <c r="R71" s="504">
        <v>0.5</v>
      </c>
      <c r="S71" s="371">
        <v>0.5</v>
      </c>
      <c r="T71" s="424">
        <v>1</v>
      </c>
      <c r="U71" s="458">
        <v>11540000</v>
      </c>
      <c r="V71" s="458">
        <v>0</v>
      </c>
      <c r="W71" s="541" t="s">
        <v>257</v>
      </c>
      <c r="X71" s="459" t="s">
        <v>577</v>
      </c>
      <c r="Y71" s="391">
        <v>0.5</v>
      </c>
      <c r="Z71" s="565">
        <v>0.5</v>
      </c>
      <c r="AA71" s="424">
        <v>1</v>
      </c>
      <c r="AB71" s="458"/>
      <c r="AC71" s="458"/>
      <c r="AD71" s="541" t="s">
        <v>257</v>
      </c>
      <c r="AE71" s="459"/>
      <c r="AF71" s="451"/>
      <c r="AG71" s="452"/>
      <c r="AH71" s="424">
        <v>1</v>
      </c>
      <c r="AI71" s="403"/>
      <c r="AJ71" s="403"/>
      <c r="AK71" s="370" t="s">
        <v>257</v>
      </c>
      <c r="AL71" s="401"/>
      <c r="AM71" s="547"/>
      <c r="AN71" s="475"/>
      <c r="AO71" s="424">
        <v>1</v>
      </c>
      <c r="AP71" s="442"/>
      <c r="AQ71" s="442"/>
      <c r="AR71" s="541" t="s">
        <v>257</v>
      </c>
      <c r="AS71" s="429"/>
      <c r="AT71" s="420"/>
      <c r="AU71" s="408"/>
      <c r="AV71" s="424">
        <v>1</v>
      </c>
      <c r="AW71" s="408"/>
      <c r="AX71" s="408"/>
      <c r="AY71" s="370" t="s">
        <v>257</v>
      </c>
      <c r="AZ71" s="417"/>
      <c r="BA71" s="518">
        <v>1</v>
      </c>
      <c r="BB71" s="524">
        <v>0.9</v>
      </c>
      <c r="BC71" s="424">
        <v>1</v>
      </c>
      <c r="BD71" s="395">
        <v>32000000</v>
      </c>
      <c r="BE71" s="395">
        <v>31440300</v>
      </c>
      <c r="BF71" s="541" t="s">
        <v>257</v>
      </c>
      <c r="BG71" s="397" t="s">
        <v>1110</v>
      </c>
      <c r="BH71" s="451">
        <v>0.5</v>
      </c>
      <c r="BI71" s="452">
        <v>0</v>
      </c>
      <c r="BJ71" s="496">
        <v>0</v>
      </c>
      <c r="BK71" s="403"/>
      <c r="BL71" s="403"/>
      <c r="BM71" s="441" t="s">
        <v>257</v>
      </c>
      <c r="BN71" s="503" t="s">
        <v>700</v>
      </c>
      <c r="BO71" s="504">
        <v>0.5</v>
      </c>
      <c r="BP71" s="371">
        <v>0.5</v>
      </c>
      <c r="BQ71" s="424">
        <v>1</v>
      </c>
      <c r="BR71" s="458">
        <v>11540000</v>
      </c>
      <c r="BS71" s="458">
        <v>0</v>
      </c>
      <c r="BT71" s="370" t="s">
        <v>257</v>
      </c>
      <c r="BU71" s="459" t="s">
        <v>785</v>
      </c>
      <c r="BV71" s="454">
        <v>0.5</v>
      </c>
      <c r="BW71" s="371">
        <v>0.5</v>
      </c>
      <c r="BX71" s="424">
        <v>1</v>
      </c>
      <c r="BY71" s="458"/>
      <c r="BZ71" s="458"/>
      <c r="CA71" s="370" t="s">
        <v>257</v>
      </c>
      <c r="CB71" s="459" t="s">
        <v>550</v>
      </c>
      <c r="CC71" s="393">
        <v>100</v>
      </c>
      <c r="CD71" s="371">
        <v>0.5</v>
      </c>
      <c r="CE71" s="369">
        <v>1</v>
      </c>
    </row>
    <row r="72" spans="1:2599" s="5" customFormat="1" x14ac:dyDescent="0.25">
      <c r="A72" s="572"/>
      <c r="B72" s="575"/>
      <c r="C72" s="578"/>
      <c r="D72" s="393"/>
      <c r="E72" s="541"/>
      <c r="F72" s="541"/>
      <c r="G72" s="541"/>
      <c r="H72" s="370"/>
      <c r="I72" s="570"/>
      <c r="J72" s="541"/>
      <c r="K72" s="381"/>
      <c r="L72" s="381"/>
      <c r="M72" s="381"/>
      <c r="N72" s="381"/>
      <c r="O72" s="381"/>
      <c r="P72" s="381"/>
      <c r="Q72" s="557"/>
      <c r="R72" s="504"/>
      <c r="S72" s="371"/>
      <c r="T72" s="424"/>
      <c r="U72" s="458"/>
      <c r="V72" s="458"/>
      <c r="W72" s="541"/>
      <c r="X72" s="459"/>
      <c r="Y72" s="391"/>
      <c r="Z72" s="565"/>
      <c r="AA72" s="424"/>
      <c r="AB72" s="458"/>
      <c r="AC72" s="458"/>
      <c r="AD72" s="541"/>
      <c r="AE72" s="459"/>
      <c r="AF72" s="451"/>
      <c r="AG72" s="452"/>
      <c r="AH72" s="424"/>
      <c r="AI72" s="403"/>
      <c r="AJ72" s="403"/>
      <c r="AK72" s="370"/>
      <c r="AL72" s="401"/>
      <c r="AM72" s="547"/>
      <c r="AN72" s="475"/>
      <c r="AO72" s="424"/>
      <c r="AP72" s="442"/>
      <c r="AQ72" s="442"/>
      <c r="AR72" s="541"/>
      <c r="AS72" s="429"/>
      <c r="AT72" s="420"/>
      <c r="AU72" s="408"/>
      <c r="AV72" s="424"/>
      <c r="AW72" s="408"/>
      <c r="AX72" s="408"/>
      <c r="AY72" s="370"/>
      <c r="AZ72" s="417"/>
      <c r="BA72" s="518"/>
      <c r="BB72" s="406"/>
      <c r="BC72" s="424"/>
      <c r="BD72" s="395"/>
      <c r="BE72" s="395"/>
      <c r="BF72" s="541"/>
      <c r="BG72" s="397"/>
      <c r="BH72" s="451"/>
      <c r="BI72" s="452"/>
      <c r="BJ72" s="496"/>
      <c r="BK72" s="403"/>
      <c r="BL72" s="403"/>
      <c r="BM72" s="441"/>
      <c r="BN72" s="503"/>
      <c r="BO72" s="504"/>
      <c r="BP72" s="371"/>
      <c r="BQ72" s="424"/>
      <c r="BR72" s="458"/>
      <c r="BS72" s="458"/>
      <c r="BT72" s="370"/>
      <c r="BU72" s="459"/>
      <c r="BV72" s="455"/>
      <c r="BW72" s="371"/>
      <c r="BX72" s="424"/>
      <c r="BY72" s="458"/>
      <c r="BZ72" s="458"/>
      <c r="CA72" s="370"/>
      <c r="CB72" s="459"/>
      <c r="CC72" s="393"/>
      <c r="CD72" s="371"/>
      <c r="CE72" s="369"/>
    </row>
    <row r="73" spans="1:2599" s="5" customFormat="1" ht="40.5" customHeight="1" x14ac:dyDescent="0.25">
      <c r="A73" s="572"/>
      <c r="B73" s="575"/>
      <c r="C73" s="585"/>
      <c r="D73" s="393"/>
      <c r="E73" s="541"/>
      <c r="F73" s="541"/>
      <c r="G73" s="541"/>
      <c r="H73" s="370"/>
      <c r="I73" s="570"/>
      <c r="J73" s="541"/>
      <c r="K73" s="381"/>
      <c r="L73" s="381"/>
      <c r="M73" s="381"/>
      <c r="N73" s="381"/>
      <c r="O73" s="381"/>
      <c r="P73" s="381"/>
      <c r="Q73" s="557"/>
      <c r="R73" s="504"/>
      <c r="S73" s="371"/>
      <c r="T73" s="424"/>
      <c r="U73" s="458"/>
      <c r="V73" s="458"/>
      <c r="W73" s="541"/>
      <c r="X73" s="459"/>
      <c r="Y73" s="391"/>
      <c r="Z73" s="565"/>
      <c r="AA73" s="424"/>
      <c r="AB73" s="458"/>
      <c r="AC73" s="458"/>
      <c r="AD73" s="541"/>
      <c r="AE73" s="459"/>
      <c r="AF73" s="260">
        <v>1</v>
      </c>
      <c r="AG73" s="116">
        <v>1</v>
      </c>
      <c r="AH73" s="424"/>
      <c r="AI73" s="94" t="s">
        <v>38</v>
      </c>
      <c r="AJ73" s="94" t="s">
        <v>38</v>
      </c>
      <c r="AK73" s="370"/>
      <c r="AL73" s="297" t="s">
        <v>908</v>
      </c>
      <c r="AM73" s="212">
        <v>1</v>
      </c>
      <c r="AN73" s="92">
        <v>1</v>
      </c>
      <c r="AO73" s="424"/>
      <c r="AP73" s="162" t="s">
        <v>840</v>
      </c>
      <c r="AQ73" s="162" t="s">
        <v>840</v>
      </c>
      <c r="AR73" s="541"/>
      <c r="AS73" s="238" t="s">
        <v>986</v>
      </c>
      <c r="AT73" s="420">
        <v>1</v>
      </c>
      <c r="AU73" s="408">
        <v>5</v>
      </c>
      <c r="AV73" s="424"/>
      <c r="AW73" s="407">
        <v>25000000</v>
      </c>
      <c r="AX73" s="407">
        <v>23933333</v>
      </c>
      <c r="AY73" s="370"/>
      <c r="AZ73" s="399" t="s">
        <v>1048</v>
      </c>
      <c r="BA73" s="518"/>
      <c r="BB73" s="406"/>
      <c r="BC73" s="424"/>
      <c r="BD73" s="395"/>
      <c r="BE73" s="395"/>
      <c r="BF73" s="541"/>
      <c r="BG73" s="397"/>
      <c r="BH73" s="451"/>
      <c r="BI73" s="452"/>
      <c r="BJ73" s="496"/>
      <c r="BK73" s="403"/>
      <c r="BL73" s="403"/>
      <c r="BM73" s="441"/>
      <c r="BN73" s="503"/>
      <c r="BO73" s="504"/>
      <c r="BP73" s="371"/>
      <c r="BQ73" s="424"/>
      <c r="BR73" s="458"/>
      <c r="BS73" s="458"/>
      <c r="BT73" s="370"/>
      <c r="BU73" s="459"/>
      <c r="BV73" s="456"/>
      <c r="BW73" s="371"/>
      <c r="BX73" s="424"/>
      <c r="BY73" s="458"/>
      <c r="BZ73" s="458"/>
      <c r="CA73" s="370"/>
      <c r="CB73" s="459"/>
      <c r="CC73" s="393"/>
      <c r="CD73" s="371"/>
      <c r="CE73" s="369"/>
    </row>
    <row r="74" spans="1:2599" s="5" customFormat="1" ht="389.25" customHeight="1" x14ac:dyDescent="0.25">
      <c r="A74" s="572"/>
      <c r="B74" s="575"/>
      <c r="C74" s="144" t="s">
        <v>212</v>
      </c>
      <c r="D74" s="148" t="s">
        <v>213</v>
      </c>
      <c r="E74" s="81" t="s">
        <v>214</v>
      </c>
      <c r="F74" s="81" t="s">
        <v>215</v>
      </c>
      <c r="G74" s="81" t="s">
        <v>211</v>
      </c>
      <c r="H74" s="75" t="s">
        <v>421</v>
      </c>
      <c r="I74" s="45">
        <v>0</v>
      </c>
      <c r="J74" s="81">
        <v>10</v>
      </c>
      <c r="K74" s="77" t="s">
        <v>297</v>
      </c>
      <c r="L74" s="77" t="s">
        <v>361</v>
      </c>
      <c r="M74" s="75">
        <v>3902017</v>
      </c>
      <c r="N74" s="75" t="s">
        <v>362</v>
      </c>
      <c r="O74" s="75">
        <v>390201700</v>
      </c>
      <c r="P74" s="75" t="s">
        <v>362</v>
      </c>
      <c r="Q74" s="145">
        <v>10</v>
      </c>
      <c r="R74" s="131">
        <v>8</v>
      </c>
      <c r="S74" s="75">
        <v>20</v>
      </c>
      <c r="T74" s="73">
        <v>1</v>
      </c>
      <c r="U74" s="74"/>
      <c r="V74" s="74"/>
      <c r="W74" s="81" t="s">
        <v>275</v>
      </c>
      <c r="X74" s="290" t="s">
        <v>578</v>
      </c>
      <c r="Y74" s="294">
        <v>8</v>
      </c>
      <c r="Z74" s="81">
        <v>20</v>
      </c>
      <c r="AA74" s="73">
        <v>1</v>
      </c>
      <c r="AB74" s="74"/>
      <c r="AC74" s="79"/>
      <c r="AD74" s="81" t="s">
        <v>275</v>
      </c>
      <c r="AE74" s="290"/>
      <c r="AF74" s="453">
        <v>1</v>
      </c>
      <c r="AG74" s="441">
        <v>1</v>
      </c>
      <c r="AH74" s="73">
        <v>1</v>
      </c>
      <c r="AI74" s="403" t="s">
        <v>834</v>
      </c>
      <c r="AJ74" s="403" t="s">
        <v>835</v>
      </c>
      <c r="AK74" s="75" t="s">
        <v>275</v>
      </c>
      <c r="AL74" s="401" t="s">
        <v>909</v>
      </c>
      <c r="AM74" s="493">
        <v>1</v>
      </c>
      <c r="AN74" s="443">
        <v>1</v>
      </c>
      <c r="AO74" s="73">
        <v>1</v>
      </c>
      <c r="AP74" s="434">
        <v>205750000</v>
      </c>
      <c r="AQ74" s="434">
        <v>102060000</v>
      </c>
      <c r="AR74" s="81" t="s">
        <v>275</v>
      </c>
      <c r="AS74" s="401" t="s">
        <v>987</v>
      </c>
      <c r="AT74" s="420"/>
      <c r="AU74" s="408"/>
      <c r="AV74" s="73">
        <v>1</v>
      </c>
      <c r="AW74" s="407"/>
      <c r="AX74" s="407"/>
      <c r="AY74" s="75" t="s">
        <v>275</v>
      </c>
      <c r="AZ74" s="399"/>
      <c r="BA74" s="216">
        <v>10</v>
      </c>
      <c r="BB74" s="100">
        <v>20</v>
      </c>
      <c r="BC74" s="73">
        <v>1</v>
      </c>
      <c r="BD74" s="99">
        <v>519754832</v>
      </c>
      <c r="BE74" s="99">
        <v>74220990</v>
      </c>
      <c r="BF74" s="81" t="s">
        <v>275</v>
      </c>
      <c r="BG74" s="207" t="s">
        <v>1111</v>
      </c>
      <c r="BH74" s="229">
        <v>7</v>
      </c>
      <c r="BI74" s="116">
        <v>0</v>
      </c>
      <c r="BJ74" s="101">
        <v>0</v>
      </c>
      <c r="BK74" s="94"/>
      <c r="BL74" s="94"/>
      <c r="BM74" s="116" t="s">
        <v>275</v>
      </c>
      <c r="BN74" s="297" t="s">
        <v>701</v>
      </c>
      <c r="BO74" s="131">
        <v>8</v>
      </c>
      <c r="BP74" s="75">
        <v>20</v>
      </c>
      <c r="BQ74" s="73">
        <v>1</v>
      </c>
      <c r="BR74" s="74"/>
      <c r="BS74" s="74"/>
      <c r="BT74" s="75" t="s">
        <v>275</v>
      </c>
      <c r="BU74" s="290" t="s">
        <v>786</v>
      </c>
      <c r="BV74" s="359">
        <v>0.09</v>
      </c>
      <c r="BW74" s="352">
        <v>20</v>
      </c>
      <c r="BX74" s="73">
        <v>1</v>
      </c>
      <c r="BY74" s="74" t="s">
        <v>510</v>
      </c>
      <c r="BZ74" s="79">
        <v>0.6</v>
      </c>
      <c r="CA74" s="75" t="s">
        <v>275</v>
      </c>
      <c r="CB74" s="290" t="s">
        <v>553</v>
      </c>
      <c r="CC74" s="331">
        <v>10</v>
      </c>
      <c r="CD74" s="323">
        <v>20</v>
      </c>
      <c r="CE74" s="340">
        <v>1</v>
      </c>
    </row>
    <row r="75" spans="1:2599" s="5" customFormat="1" ht="27" customHeight="1" x14ac:dyDescent="0.25">
      <c r="A75" s="572"/>
      <c r="B75" s="575"/>
      <c r="C75" s="582" t="s">
        <v>216</v>
      </c>
      <c r="D75" s="393" t="s">
        <v>217</v>
      </c>
      <c r="E75" s="541" t="s">
        <v>218</v>
      </c>
      <c r="F75" s="541" t="s">
        <v>219</v>
      </c>
      <c r="G75" s="541" t="s">
        <v>211</v>
      </c>
      <c r="H75" s="370" t="s">
        <v>422</v>
      </c>
      <c r="I75" s="570">
        <v>0</v>
      </c>
      <c r="J75" s="541">
        <v>10</v>
      </c>
      <c r="K75" s="381" t="s">
        <v>293</v>
      </c>
      <c r="L75" s="381" t="s">
        <v>314</v>
      </c>
      <c r="M75" s="381" t="s">
        <v>295</v>
      </c>
      <c r="N75" s="381" t="s">
        <v>315</v>
      </c>
      <c r="O75" s="381" t="s">
        <v>295</v>
      </c>
      <c r="P75" s="381" t="s">
        <v>316</v>
      </c>
      <c r="Q75" s="557">
        <v>10</v>
      </c>
      <c r="R75" s="498">
        <v>8</v>
      </c>
      <c r="S75" s="370">
        <v>11</v>
      </c>
      <c r="T75" s="457">
        <f>S75/S75</f>
        <v>1</v>
      </c>
      <c r="U75" s="458">
        <v>60844000</v>
      </c>
      <c r="V75" s="458">
        <v>9900000</v>
      </c>
      <c r="W75" s="541" t="s">
        <v>276</v>
      </c>
      <c r="X75" s="459" t="s">
        <v>579</v>
      </c>
      <c r="Y75" s="563">
        <v>8</v>
      </c>
      <c r="Z75" s="541">
        <v>11</v>
      </c>
      <c r="AA75" s="457">
        <f>Z75/Z75</f>
        <v>1</v>
      </c>
      <c r="AB75" s="458"/>
      <c r="AC75" s="458"/>
      <c r="AD75" s="541" t="s">
        <v>276</v>
      </c>
      <c r="AE75" s="459"/>
      <c r="AF75" s="453"/>
      <c r="AG75" s="441"/>
      <c r="AH75" s="457" t="e">
        <f>AG75/AG75</f>
        <v>#DIV/0!</v>
      </c>
      <c r="AI75" s="403"/>
      <c r="AJ75" s="403"/>
      <c r="AK75" s="370" t="s">
        <v>276</v>
      </c>
      <c r="AL75" s="401"/>
      <c r="AM75" s="493"/>
      <c r="AN75" s="443"/>
      <c r="AO75" s="457" t="e">
        <f>AN75/AN75</f>
        <v>#DIV/0!</v>
      </c>
      <c r="AP75" s="435"/>
      <c r="AQ75" s="435"/>
      <c r="AR75" s="541" t="s">
        <v>276</v>
      </c>
      <c r="AS75" s="401"/>
      <c r="AT75" s="420">
        <v>3</v>
      </c>
      <c r="AU75" s="408">
        <v>1</v>
      </c>
      <c r="AV75" s="457">
        <f>AU75/AU75</f>
        <v>1</v>
      </c>
      <c r="AW75" s="407" t="s">
        <v>996</v>
      </c>
      <c r="AX75" s="409" t="s">
        <v>996</v>
      </c>
      <c r="AY75" s="370" t="s">
        <v>276</v>
      </c>
      <c r="AZ75" s="400" t="s">
        <v>1049</v>
      </c>
      <c r="BA75" s="405">
        <v>6</v>
      </c>
      <c r="BB75" s="406" t="s">
        <v>1062</v>
      </c>
      <c r="BC75" s="457" t="e">
        <f>BB75/BB75</f>
        <v>#VALUE!</v>
      </c>
      <c r="BD75" s="395">
        <v>1563620850</v>
      </c>
      <c r="BE75" s="395">
        <v>1172715638</v>
      </c>
      <c r="BF75" s="541" t="s">
        <v>276</v>
      </c>
      <c r="BG75" s="397" t="s">
        <v>1112</v>
      </c>
      <c r="BH75" s="499">
        <v>7</v>
      </c>
      <c r="BI75" s="441">
        <v>2</v>
      </c>
      <c r="BJ75" s="500">
        <f>(BI75/BH75)*1</f>
        <v>0.2857142857142857</v>
      </c>
      <c r="BK75" s="403"/>
      <c r="BL75" s="403"/>
      <c r="BM75" s="441" t="s">
        <v>276</v>
      </c>
      <c r="BN75" s="501" t="s">
        <v>702</v>
      </c>
      <c r="BO75" s="498">
        <v>8</v>
      </c>
      <c r="BP75" s="370">
        <v>5</v>
      </c>
      <c r="BQ75" s="457">
        <f>BP75/BP75</f>
        <v>1</v>
      </c>
      <c r="BR75" s="458">
        <v>60844000</v>
      </c>
      <c r="BS75" s="458">
        <v>9900000</v>
      </c>
      <c r="BT75" s="370" t="s">
        <v>276</v>
      </c>
      <c r="BU75" s="494" t="s">
        <v>787</v>
      </c>
      <c r="BV75" s="454">
        <v>0.09</v>
      </c>
      <c r="BW75" s="370">
        <v>11</v>
      </c>
      <c r="BX75" s="457">
        <f>BW75/BW75</f>
        <v>1</v>
      </c>
      <c r="BY75" s="458" t="s">
        <v>619</v>
      </c>
      <c r="BZ75" s="458" t="s">
        <v>598</v>
      </c>
      <c r="CA75" s="370" t="s">
        <v>276</v>
      </c>
      <c r="CB75" s="459" t="s">
        <v>554</v>
      </c>
      <c r="CC75" s="393">
        <v>10</v>
      </c>
      <c r="CD75" s="370">
        <v>11</v>
      </c>
      <c r="CE75" s="372">
        <f>CD75/CD75</f>
        <v>1</v>
      </c>
    </row>
    <row r="76" spans="1:2599" s="5" customFormat="1" ht="107.25" customHeight="1" x14ac:dyDescent="0.25">
      <c r="A76" s="572"/>
      <c r="B76" s="575"/>
      <c r="C76" s="583"/>
      <c r="D76" s="393"/>
      <c r="E76" s="541"/>
      <c r="F76" s="541"/>
      <c r="G76" s="541"/>
      <c r="H76" s="370"/>
      <c r="I76" s="570"/>
      <c r="J76" s="541"/>
      <c r="K76" s="381"/>
      <c r="L76" s="381"/>
      <c r="M76" s="381"/>
      <c r="N76" s="381"/>
      <c r="O76" s="381"/>
      <c r="P76" s="381"/>
      <c r="Q76" s="557"/>
      <c r="R76" s="498"/>
      <c r="S76" s="370"/>
      <c r="T76" s="457"/>
      <c r="U76" s="458"/>
      <c r="V76" s="458"/>
      <c r="W76" s="541"/>
      <c r="X76" s="459"/>
      <c r="Y76" s="563"/>
      <c r="Z76" s="541"/>
      <c r="AA76" s="457"/>
      <c r="AB76" s="458"/>
      <c r="AC76" s="458"/>
      <c r="AD76" s="541"/>
      <c r="AE76" s="459"/>
      <c r="AF76" s="453"/>
      <c r="AG76" s="441"/>
      <c r="AH76" s="457"/>
      <c r="AI76" s="403"/>
      <c r="AJ76" s="403"/>
      <c r="AK76" s="370"/>
      <c r="AL76" s="401"/>
      <c r="AM76" s="493"/>
      <c r="AN76" s="443"/>
      <c r="AO76" s="457"/>
      <c r="AP76" s="435"/>
      <c r="AQ76" s="435"/>
      <c r="AR76" s="541"/>
      <c r="AS76" s="401"/>
      <c r="AT76" s="420"/>
      <c r="AU76" s="408"/>
      <c r="AV76" s="457"/>
      <c r="AW76" s="408"/>
      <c r="AX76" s="409"/>
      <c r="AY76" s="370"/>
      <c r="AZ76" s="400"/>
      <c r="BA76" s="405"/>
      <c r="BB76" s="406"/>
      <c r="BC76" s="457"/>
      <c r="BD76" s="395"/>
      <c r="BE76" s="395"/>
      <c r="BF76" s="541"/>
      <c r="BG76" s="397"/>
      <c r="BH76" s="499"/>
      <c r="BI76" s="441"/>
      <c r="BJ76" s="500"/>
      <c r="BK76" s="403"/>
      <c r="BL76" s="403"/>
      <c r="BM76" s="441"/>
      <c r="BN76" s="501"/>
      <c r="BO76" s="498"/>
      <c r="BP76" s="370"/>
      <c r="BQ76" s="457"/>
      <c r="BR76" s="458"/>
      <c r="BS76" s="458"/>
      <c r="BT76" s="370"/>
      <c r="BU76" s="494"/>
      <c r="BV76" s="455"/>
      <c r="BW76" s="370"/>
      <c r="BX76" s="457"/>
      <c r="BY76" s="458"/>
      <c r="BZ76" s="458"/>
      <c r="CA76" s="370"/>
      <c r="CB76" s="459"/>
      <c r="CC76" s="393"/>
      <c r="CD76" s="370"/>
      <c r="CE76" s="372"/>
    </row>
    <row r="77" spans="1:2599" s="5" customFormat="1" ht="218.25" customHeight="1" thickBot="1" x14ac:dyDescent="0.3">
      <c r="A77" s="573"/>
      <c r="B77" s="576"/>
      <c r="C77" s="584"/>
      <c r="D77" s="148" t="s">
        <v>220</v>
      </c>
      <c r="E77" s="81" t="s">
        <v>221</v>
      </c>
      <c r="F77" s="541"/>
      <c r="G77" s="541"/>
      <c r="H77" s="370"/>
      <c r="I77" s="570"/>
      <c r="J77" s="541"/>
      <c r="K77" s="381"/>
      <c r="L77" s="381"/>
      <c r="M77" s="381"/>
      <c r="N77" s="381"/>
      <c r="O77" s="381"/>
      <c r="P77" s="381"/>
      <c r="Q77" s="557"/>
      <c r="R77" s="498"/>
      <c r="S77" s="370"/>
      <c r="T77" s="457"/>
      <c r="U77" s="458"/>
      <c r="V77" s="458"/>
      <c r="W77" s="541"/>
      <c r="X77" s="459"/>
      <c r="Y77" s="563"/>
      <c r="Z77" s="541"/>
      <c r="AA77" s="457"/>
      <c r="AB77" s="458"/>
      <c r="AC77" s="458"/>
      <c r="AD77" s="541"/>
      <c r="AE77" s="459"/>
      <c r="AF77" s="302">
        <v>1</v>
      </c>
      <c r="AG77" s="158">
        <v>1</v>
      </c>
      <c r="AH77" s="457"/>
      <c r="AI77" s="403" t="s">
        <v>834</v>
      </c>
      <c r="AJ77" s="403" t="s">
        <v>835</v>
      </c>
      <c r="AK77" s="370"/>
      <c r="AL77" s="297" t="s">
        <v>910</v>
      </c>
      <c r="AM77" s="212" t="s">
        <v>919</v>
      </c>
      <c r="AN77" s="92" t="s">
        <v>919</v>
      </c>
      <c r="AO77" s="457"/>
      <c r="AP77" s="163">
        <v>24350000</v>
      </c>
      <c r="AQ77" s="163">
        <v>12000000</v>
      </c>
      <c r="AR77" s="541"/>
      <c r="AS77" s="238" t="s">
        <v>988</v>
      </c>
      <c r="AT77" s="260">
        <v>12</v>
      </c>
      <c r="AU77" s="116">
        <v>12</v>
      </c>
      <c r="AV77" s="457"/>
      <c r="AW77" s="171">
        <v>25000000</v>
      </c>
      <c r="AX77" s="172">
        <v>23933333</v>
      </c>
      <c r="AY77" s="370"/>
      <c r="AZ77" s="238" t="s">
        <v>1050</v>
      </c>
      <c r="BA77" s="405"/>
      <c r="BB77" s="406"/>
      <c r="BC77" s="457"/>
      <c r="BD77" s="395"/>
      <c r="BE77" s="395"/>
      <c r="BF77" s="541"/>
      <c r="BG77" s="397"/>
      <c r="BH77" s="499"/>
      <c r="BI77" s="441"/>
      <c r="BJ77" s="500"/>
      <c r="BK77" s="403"/>
      <c r="BL77" s="403"/>
      <c r="BM77" s="441"/>
      <c r="BN77" s="501"/>
      <c r="BO77" s="498"/>
      <c r="BP77" s="370"/>
      <c r="BQ77" s="457"/>
      <c r="BR77" s="458"/>
      <c r="BS77" s="458"/>
      <c r="BT77" s="370"/>
      <c r="BU77" s="494"/>
      <c r="BV77" s="456"/>
      <c r="BW77" s="370"/>
      <c r="BX77" s="457"/>
      <c r="BY77" s="458"/>
      <c r="BZ77" s="458"/>
      <c r="CA77" s="370"/>
      <c r="CB77" s="459"/>
      <c r="CC77" s="393"/>
      <c r="CD77" s="370"/>
      <c r="CE77" s="372"/>
    </row>
    <row r="78" spans="1:2599" ht="98.25" customHeight="1" x14ac:dyDescent="0.25">
      <c r="A78" s="571" t="s">
        <v>222</v>
      </c>
      <c r="B78" s="574" t="s">
        <v>223</v>
      </c>
      <c r="C78" s="577" t="s">
        <v>224</v>
      </c>
      <c r="D78" s="148" t="s">
        <v>225</v>
      </c>
      <c r="E78" s="81" t="s">
        <v>226</v>
      </c>
      <c r="F78" s="81" t="s">
        <v>227</v>
      </c>
      <c r="G78" s="81" t="s">
        <v>228</v>
      </c>
      <c r="H78" s="77" t="s">
        <v>423</v>
      </c>
      <c r="I78" s="45">
        <v>0</v>
      </c>
      <c r="J78" s="81">
        <v>1</v>
      </c>
      <c r="K78" s="77" t="s">
        <v>363</v>
      </c>
      <c r="L78" s="77" t="s">
        <v>364</v>
      </c>
      <c r="M78" s="75" t="s">
        <v>38</v>
      </c>
      <c r="N78" s="75" t="s">
        <v>365</v>
      </c>
      <c r="O78" s="75" t="s">
        <v>38</v>
      </c>
      <c r="P78" s="75" t="s">
        <v>366</v>
      </c>
      <c r="Q78" s="145">
        <v>1</v>
      </c>
      <c r="R78" s="132" t="s">
        <v>429</v>
      </c>
      <c r="S78" s="69" t="s">
        <v>457</v>
      </c>
      <c r="T78" s="73">
        <v>1</v>
      </c>
      <c r="U78" s="74"/>
      <c r="V78" s="74">
        <v>8655000</v>
      </c>
      <c r="W78" s="381" t="s">
        <v>257</v>
      </c>
      <c r="X78" s="133" t="s">
        <v>580</v>
      </c>
      <c r="Y78" s="295" t="s">
        <v>429</v>
      </c>
      <c r="Z78" s="58" t="s">
        <v>457</v>
      </c>
      <c r="AA78" s="73">
        <v>1</v>
      </c>
      <c r="AB78" s="74"/>
      <c r="AC78" s="74"/>
      <c r="AD78" s="381" t="s">
        <v>257</v>
      </c>
      <c r="AE78" s="133"/>
      <c r="AF78" s="302">
        <v>1</v>
      </c>
      <c r="AG78" s="158">
        <v>1</v>
      </c>
      <c r="AH78" s="73">
        <v>1</v>
      </c>
      <c r="AI78" s="403"/>
      <c r="AJ78" s="403"/>
      <c r="AK78" s="381" t="s">
        <v>257</v>
      </c>
      <c r="AL78" s="297" t="s">
        <v>911</v>
      </c>
      <c r="AM78" s="239">
        <v>1</v>
      </c>
      <c r="AN78" s="159">
        <v>0</v>
      </c>
      <c r="AO78" s="73">
        <v>1</v>
      </c>
      <c r="AP78" s="163">
        <v>25000000</v>
      </c>
      <c r="AQ78" s="92">
        <v>0</v>
      </c>
      <c r="AR78" s="381" t="s">
        <v>257</v>
      </c>
      <c r="AS78" s="249" t="s">
        <v>989</v>
      </c>
      <c r="AT78" s="261">
        <v>1</v>
      </c>
      <c r="AU78" s="170">
        <v>1</v>
      </c>
      <c r="AV78" s="73">
        <v>1</v>
      </c>
      <c r="AW78" s="270" t="s">
        <v>996</v>
      </c>
      <c r="AX78" s="270" t="s">
        <v>996</v>
      </c>
      <c r="AY78" s="381" t="s">
        <v>257</v>
      </c>
      <c r="AZ78" s="249" t="s">
        <v>1051</v>
      </c>
      <c r="BA78" s="316">
        <v>12</v>
      </c>
      <c r="BB78" s="287">
        <v>12</v>
      </c>
      <c r="BC78" s="73">
        <v>1</v>
      </c>
      <c r="BD78" s="112">
        <v>32000000</v>
      </c>
      <c r="BE78" s="112">
        <v>31440300</v>
      </c>
      <c r="BF78" s="381" t="s">
        <v>257</v>
      </c>
      <c r="BG78" s="211" t="s">
        <v>1113</v>
      </c>
      <c r="BH78" s="230" t="s">
        <v>429</v>
      </c>
      <c r="BI78" s="117" t="s">
        <v>703</v>
      </c>
      <c r="BJ78" s="101">
        <v>0</v>
      </c>
      <c r="BK78" s="99"/>
      <c r="BL78" s="99"/>
      <c r="BM78" s="406" t="s">
        <v>257</v>
      </c>
      <c r="BN78" s="211" t="s">
        <v>704</v>
      </c>
      <c r="BO78" s="132" t="s">
        <v>429</v>
      </c>
      <c r="BP78" s="69" t="s">
        <v>457</v>
      </c>
      <c r="BQ78" s="73">
        <v>1</v>
      </c>
      <c r="BR78" s="74"/>
      <c r="BS78" s="74">
        <v>8655000</v>
      </c>
      <c r="BT78" s="381" t="s">
        <v>257</v>
      </c>
      <c r="BU78" s="133" t="s">
        <v>788</v>
      </c>
      <c r="BV78" s="357">
        <v>1</v>
      </c>
      <c r="BW78" s="69" t="s">
        <v>457</v>
      </c>
      <c r="BX78" s="73">
        <v>1</v>
      </c>
      <c r="BY78" s="74"/>
      <c r="BZ78" s="74"/>
      <c r="CA78" s="381" t="s">
        <v>257</v>
      </c>
      <c r="CB78" s="133" t="s">
        <v>555</v>
      </c>
      <c r="CC78" s="331">
        <v>1</v>
      </c>
      <c r="CD78" s="69" t="s">
        <v>457</v>
      </c>
      <c r="CE78" s="340">
        <v>1</v>
      </c>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c r="AKG78" s="5"/>
      <c r="AKH78" s="5"/>
      <c r="AKI78" s="5"/>
      <c r="AKJ78" s="5"/>
      <c r="AKK78" s="5"/>
      <c r="AKL78" s="5"/>
      <c r="AKM78" s="5"/>
      <c r="AKN78" s="5"/>
      <c r="AKO78" s="5"/>
      <c r="AKP78" s="5"/>
      <c r="AKQ78" s="5"/>
      <c r="AKR78" s="5"/>
      <c r="AKS78" s="5"/>
      <c r="AKT78" s="5"/>
      <c r="AKU78" s="5"/>
      <c r="AKV78" s="5"/>
      <c r="AKW78" s="5"/>
      <c r="AKX78" s="5"/>
      <c r="AKY78" s="5"/>
      <c r="AKZ78" s="5"/>
      <c r="ALA78" s="5"/>
      <c r="ALB78" s="5"/>
      <c r="ALC78" s="5"/>
      <c r="ALD78" s="5"/>
      <c r="ALE78" s="5"/>
      <c r="ALF78" s="5"/>
      <c r="ALG78" s="5"/>
      <c r="ALH78" s="5"/>
      <c r="ALI78" s="5"/>
      <c r="ALJ78" s="5"/>
      <c r="ALK78" s="5"/>
      <c r="ALL78" s="5"/>
      <c r="ALM78" s="5"/>
      <c r="ALN78" s="5"/>
      <c r="ALO78" s="5"/>
      <c r="ALP78" s="5"/>
      <c r="ALQ78" s="5"/>
      <c r="ALR78" s="5"/>
      <c r="ALS78" s="5"/>
      <c r="ALT78" s="5"/>
      <c r="ALU78" s="5"/>
      <c r="ALV78" s="5"/>
      <c r="ALW78" s="5"/>
      <c r="ALX78" s="5"/>
      <c r="ALY78" s="5"/>
      <c r="ALZ78" s="5"/>
      <c r="AMA78" s="5"/>
      <c r="AMB78" s="5"/>
      <c r="AMC78" s="5"/>
      <c r="AMD78" s="5"/>
      <c r="AME78" s="5"/>
      <c r="AMF78" s="5"/>
      <c r="AMG78" s="5"/>
      <c r="AMH78" s="5"/>
      <c r="AMI78" s="5"/>
      <c r="AMJ78" s="5"/>
      <c r="AMK78" s="5"/>
      <c r="AML78" s="5"/>
      <c r="AMM78" s="5"/>
      <c r="AMN78" s="5"/>
      <c r="AMO78" s="5"/>
      <c r="AMP78" s="5"/>
      <c r="AMQ78" s="5"/>
      <c r="AMR78" s="5"/>
      <c r="AMS78" s="5"/>
      <c r="AMT78" s="5"/>
      <c r="AMU78" s="5"/>
      <c r="AMV78" s="5"/>
      <c r="AMW78" s="5"/>
      <c r="AMX78" s="5"/>
      <c r="AMY78" s="5"/>
      <c r="AMZ78" s="5"/>
      <c r="ANA78" s="5"/>
      <c r="ANB78" s="5"/>
      <c r="ANC78" s="5"/>
      <c r="AND78" s="5"/>
      <c r="ANE78" s="5"/>
      <c r="ANF78" s="5"/>
      <c r="ANG78" s="5"/>
      <c r="ANH78" s="5"/>
      <c r="ANI78" s="5"/>
      <c r="ANJ78" s="5"/>
      <c r="ANK78" s="5"/>
      <c r="ANL78" s="5"/>
      <c r="ANM78" s="5"/>
      <c r="ANN78" s="5"/>
      <c r="ANO78" s="5"/>
      <c r="ANP78" s="5"/>
      <c r="ANQ78" s="5"/>
      <c r="ANR78" s="5"/>
      <c r="ANS78" s="5"/>
      <c r="ANT78" s="5"/>
      <c r="ANU78" s="5"/>
      <c r="ANV78" s="5"/>
      <c r="ANW78" s="5"/>
      <c r="ANX78" s="5"/>
      <c r="ANY78" s="5"/>
      <c r="ANZ78" s="5"/>
      <c r="AOA78" s="5"/>
      <c r="AOB78" s="5"/>
      <c r="AOC78" s="5"/>
      <c r="AOD78" s="5"/>
      <c r="AOE78" s="5"/>
      <c r="AOF78" s="5"/>
      <c r="AOG78" s="5"/>
      <c r="AOH78" s="5"/>
      <c r="AOI78" s="5"/>
      <c r="AOJ78" s="5"/>
      <c r="AOK78" s="5"/>
      <c r="AOL78" s="5"/>
      <c r="AOM78" s="5"/>
      <c r="AON78" s="5"/>
      <c r="AOO78" s="5"/>
      <c r="AOP78" s="5"/>
      <c r="AOQ78" s="5"/>
      <c r="AOR78" s="5"/>
      <c r="AOS78" s="5"/>
      <c r="AOT78" s="5"/>
      <c r="AOU78" s="5"/>
      <c r="AOV78" s="5"/>
      <c r="AOW78" s="5"/>
      <c r="AOX78" s="5"/>
      <c r="AOY78" s="5"/>
      <c r="AOZ78" s="5"/>
      <c r="APA78" s="5"/>
      <c r="APB78" s="5"/>
      <c r="APC78" s="5"/>
      <c r="APD78" s="5"/>
      <c r="APE78" s="5"/>
      <c r="APF78" s="5"/>
      <c r="APG78" s="5"/>
      <c r="APH78" s="5"/>
      <c r="API78" s="5"/>
      <c r="APJ78" s="5"/>
      <c r="APK78" s="5"/>
      <c r="APL78" s="5"/>
      <c r="APM78" s="5"/>
      <c r="APN78" s="5"/>
      <c r="APO78" s="5"/>
      <c r="APP78" s="5"/>
      <c r="APQ78" s="5"/>
      <c r="APR78" s="5"/>
      <c r="APS78" s="5"/>
      <c r="APT78" s="5"/>
      <c r="APU78" s="5"/>
      <c r="APV78" s="5"/>
      <c r="APW78" s="5"/>
      <c r="APX78" s="5"/>
      <c r="APY78" s="5"/>
      <c r="APZ78" s="5"/>
      <c r="AQA78" s="5"/>
      <c r="AQB78" s="5"/>
      <c r="AQC78" s="5"/>
      <c r="AQD78" s="5"/>
      <c r="AQE78" s="5"/>
      <c r="AQF78" s="5"/>
      <c r="AQG78" s="5"/>
      <c r="AQH78" s="5"/>
      <c r="AQI78" s="5"/>
      <c r="AQJ78" s="5"/>
      <c r="AQK78" s="5"/>
      <c r="AQL78" s="5"/>
      <c r="AQM78" s="5"/>
      <c r="AQN78" s="5"/>
      <c r="AQO78" s="5"/>
      <c r="AQP78" s="5"/>
      <c r="AQQ78" s="5"/>
      <c r="AQR78" s="5"/>
      <c r="AQS78" s="5"/>
      <c r="AQT78" s="5"/>
      <c r="AQU78" s="5"/>
      <c r="AQV78" s="5"/>
      <c r="AQW78" s="5"/>
      <c r="AQX78" s="5"/>
      <c r="AQY78" s="5"/>
      <c r="AQZ78" s="5"/>
      <c r="ARA78" s="5"/>
      <c r="ARB78" s="5"/>
      <c r="ARC78" s="5"/>
      <c r="ARD78" s="5"/>
      <c r="ARE78" s="5"/>
      <c r="ARF78" s="5"/>
      <c r="ARG78" s="5"/>
      <c r="ARH78" s="5"/>
      <c r="ARI78" s="5"/>
      <c r="ARJ78" s="5"/>
      <c r="ARK78" s="5"/>
      <c r="ARL78" s="5"/>
      <c r="ARM78" s="5"/>
      <c r="ARN78" s="5"/>
      <c r="ARO78" s="5"/>
      <c r="ARP78" s="5"/>
      <c r="ARQ78" s="5"/>
      <c r="ARR78" s="5"/>
      <c r="ARS78" s="5"/>
      <c r="ART78" s="5"/>
      <c r="ARU78" s="5"/>
      <c r="ARV78" s="5"/>
      <c r="ARW78" s="5"/>
      <c r="ARX78" s="5"/>
      <c r="ARY78" s="5"/>
      <c r="ARZ78" s="5"/>
      <c r="ASA78" s="5"/>
      <c r="ASB78" s="5"/>
      <c r="ASC78" s="5"/>
      <c r="ASD78" s="5"/>
      <c r="ASE78" s="5"/>
      <c r="ASF78" s="5"/>
      <c r="ASG78" s="5"/>
      <c r="ASH78" s="5"/>
      <c r="ASI78" s="5"/>
      <c r="ASJ78" s="5"/>
      <c r="ASK78" s="5"/>
      <c r="ASL78" s="5"/>
      <c r="ASM78" s="5"/>
      <c r="ASN78" s="5"/>
      <c r="ASO78" s="5"/>
      <c r="ASP78" s="5"/>
      <c r="ASQ78" s="5"/>
      <c r="ASR78" s="5"/>
      <c r="ASS78" s="5"/>
      <c r="AST78" s="5"/>
      <c r="ASU78" s="5"/>
      <c r="ASV78" s="5"/>
      <c r="ASW78" s="5"/>
      <c r="ASX78" s="5"/>
      <c r="ASY78" s="5"/>
      <c r="ASZ78" s="5"/>
      <c r="ATA78" s="5"/>
      <c r="ATB78" s="5"/>
      <c r="ATC78" s="5"/>
      <c r="ATD78" s="5"/>
      <c r="ATE78" s="5"/>
      <c r="ATF78" s="5"/>
      <c r="ATG78" s="5"/>
      <c r="ATH78" s="5"/>
      <c r="ATI78" s="5"/>
      <c r="ATJ78" s="5"/>
      <c r="ATK78" s="5"/>
      <c r="ATL78" s="5"/>
      <c r="ATM78" s="5"/>
      <c r="ATN78" s="5"/>
      <c r="ATO78" s="5"/>
      <c r="ATP78" s="5"/>
      <c r="ATQ78" s="5"/>
      <c r="ATR78" s="5"/>
      <c r="ATS78" s="5"/>
      <c r="ATT78" s="5"/>
      <c r="ATU78" s="5"/>
      <c r="ATV78" s="5"/>
      <c r="ATW78" s="5"/>
      <c r="ATX78" s="5"/>
      <c r="ATY78" s="5"/>
      <c r="ATZ78" s="5"/>
      <c r="AUA78" s="5"/>
      <c r="AUB78" s="5"/>
      <c r="AUC78" s="5"/>
      <c r="AUD78" s="5"/>
      <c r="AUE78" s="5"/>
      <c r="AUF78" s="5"/>
      <c r="AUG78" s="5"/>
      <c r="AUH78" s="5"/>
      <c r="AUI78" s="5"/>
      <c r="AUJ78" s="5"/>
      <c r="AUK78" s="5"/>
      <c r="AUL78" s="5"/>
      <c r="AUM78" s="5"/>
      <c r="AUN78" s="5"/>
      <c r="AUO78" s="5"/>
      <c r="AUP78" s="5"/>
      <c r="AUQ78" s="5"/>
      <c r="AUR78" s="5"/>
      <c r="AUS78" s="5"/>
      <c r="AUT78" s="5"/>
      <c r="AUU78" s="5"/>
      <c r="AUV78" s="5"/>
      <c r="AUW78" s="5"/>
      <c r="AUX78" s="5"/>
      <c r="AUY78" s="5"/>
      <c r="AUZ78" s="5"/>
      <c r="AVA78" s="5"/>
      <c r="AVB78" s="5"/>
      <c r="AVC78" s="5"/>
      <c r="AVD78" s="5"/>
      <c r="AVE78" s="5"/>
      <c r="AVF78" s="5"/>
      <c r="AVG78" s="5"/>
      <c r="AVH78" s="5"/>
      <c r="AVI78" s="5"/>
      <c r="AVJ78" s="5"/>
      <c r="AVK78" s="5"/>
      <c r="AVL78" s="5"/>
      <c r="AVM78" s="5"/>
      <c r="AVN78" s="5"/>
      <c r="AVO78" s="5"/>
      <c r="AVP78" s="5"/>
      <c r="AVQ78" s="5"/>
      <c r="AVR78" s="5"/>
      <c r="AVS78" s="5"/>
      <c r="AVT78" s="5"/>
      <c r="AVU78" s="5"/>
      <c r="AVV78" s="5"/>
      <c r="AVW78" s="5"/>
      <c r="AVX78" s="5"/>
      <c r="AVY78" s="5"/>
      <c r="AVZ78" s="5"/>
      <c r="AWA78" s="5"/>
      <c r="AWB78" s="5"/>
      <c r="AWC78" s="5"/>
      <c r="AWD78" s="5"/>
      <c r="AWE78" s="5"/>
      <c r="AWF78" s="5"/>
      <c r="AWG78" s="5"/>
      <c r="AWH78" s="5"/>
      <c r="AWI78" s="5"/>
      <c r="AWJ78" s="5"/>
      <c r="AWK78" s="5"/>
      <c r="AWL78" s="5"/>
      <c r="AWM78" s="5"/>
      <c r="AWN78" s="5"/>
      <c r="AWO78" s="5"/>
      <c r="AWP78" s="5"/>
      <c r="AWQ78" s="5"/>
      <c r="AWR78" s="5"/>
      <c r="AWS78" s="5"/>
      <c r="AWT78" s="5"/>
      <c r="AWU78" s="5"/>
      <c r="AWV78" s="5"/>
      <c r="AWW78" s="5"/>
      <c r="AWX78" s="5"/>
      <c r="AWY78" s="5"/>
      <c r="AWZ78" s="5"/>
      <c r="AXA78" s="5"/>
      <c r="AXB78" s="5"/>
      <c r="AXC78" s="5"/>
      <c r="AXD78" s="5"/>
      <c r="AXE78" s="5"/>
      <c r="AXF78" s="5"/>
      <c r="AXG78" s="5"/>
      <c r="AXH78" s="5"/>
      <c r="AXI78" s="5"/>
      <c r="AXJ78" s="5"/>
      <c r="AXK78" s="5"/>
      <c r="AXL78" s="5"/>
      <c r="AXM78" s="5"/>
      <c r="AXN78" s="5"/>
      <c r="AXO78" s="5"/>
      <c r="AXP78" s="5"/>
      <c r="AXQ78" s="5"/>
      <c r="AXR78" s="5"/>
      <c r="AXS78" s="5"/>
      <c r="AXT78" s="5"/>
      <c r="AXU78" s="5"/>
      <c r="AXV78" s="5"/>
      <c r="AXW78" s="5"/>
      <c r="AXX78" s="5"/>
      <c r="AXY78" s="5"/>
      <c r="AXZ78" s="5"/>
      <c r="AYA78" s="5"/>
      <c r="AYB78" s="5"/>
      <c r="AYC78" s="5"/>
      <c r="AYD78" s="5"/>
      <c r="AYE78" s="5"/>
      <c r="AYF78" s="5"/>
      <c r="AYG78" s="5"/>
      <c r="AYH78" s="5"/>
      <c r="AYI78" s="5"/>
      <c r="AYJ78" s="5"/>
      <c r="AYK78" s="5"/>
      <c r="AYL78" s="5"/>
      <c r="AYM78" s="5"/>
      <c r="AYN78" s="5"/>
      <c r="AYO78" s="5"/>
      <c r="AYP78" s="5"/>
      <c r="AYQ78" s="5"/>
      <c r="AYR78" s="5"/>
      <c r="AYS78" s="5"/>
      <c r="AYT78" s="5"/>
      <c r="AYU78" s="5"/>
      <c r="AYV78" s="5"/>
      <c r="AYW78" s="5"/>
      <c r="AYX78" s="5"/>
      <c r="AYY78" s="5"/>
      <c r="AYZ78" s="5"/>
      <c r="AZA78" s="5"/>
      <c r="AZB78" s="5"/>
      <c r="AZC78" s="5"/>
      <c r="AZD78" s="5"/>
      <c r="AZE78" s="5"/>
      <c r="AZF78" s="5"/>
      <c r="AZG78" s="5"/>
      <c r="AZH78" s="5"/>
      <c r="AZI78" s="5"/>
      <c r="AZJ78" s="5"/>
      <c r="AZK78" s="5"/>
      <c r="AZL78" s="5"/>
      <c r="AZM78" s="5"/>
      <c r="AZN78" s="5"/>
      <c r="AZO78" s="5"/>
      <c r="AZP78" s="5"/>
      <c r="AZQ78" s="5"/>
      <c r="AZR78" s="5"/>
      <c r="AZS78" s="5"/>
      <c r="AZT78" s="5"/>
      <c r="AZU78" s="5"/>
      <c r="AZV78" s="5"/>
      <c r="AZW78" s="5"/>
      <c r="AZX78" s="5"/>
      <c r="AZY78" s="5"/>
      <c r="AZZ78" s="5"/>
      <c r="BAA78" s="5"/>
      <c r="BAB78" s="5"/>
      <c r="BAC78" s="5"/>
      <c r="BAD78" s="5"/>
      <c r="BAE78" s="5"/>
      <c r="BAF78" s="5"/>
      <c r="BAG78" s="5"/>
      <c r="BAH78" s="5"/>
      <c r="BAI78" s="5"/>
      <c r="BAJ78" s="5"/>
      <c r="BAK78" s="5"/>
      <c r="BAL78" s="5"/>
      <c r="BAM78" s="5"/>
      <c r="BAN78" s="5"/>
      <c r="BAO78" s="5"/>
      <c r="BAP78" s="5"/>
      <c r="BAQ78" s="5"/>
      <c r="BAR78" s="5"/>
      <c r="BAS78" s="5"/>
      <c r="BAT78" s="5"/>
      <c r="BAU78" s="5"/>
      <c r="BAV78" s="5"/>
      <c r="BAW78" s="5"/>
      <c r="BAX78" s="5"/>
      <c r="BAY78" s="5"/>
      <c r="BAZ78" s="5"/>
      <c r="BBA78" s="5"/>
      <c r="BBB78" s="5"/>
      <c r="BBC78" s="5"/>
      <c r="BBD78" s="5"/>
      <c r="BBE78" s="5"/>
      <c r="BBF78" s="5"/>
      <c r="BBG78" s="5"/>
      <c r="BBH78" s="5"/>
      <c r="BBI78" s="5"/>
      <c r="BBJ78" s="5"/>
      <c r="BBK78" s="5"/>
      <c r="BBL78" s="5"/>
      <c r="BBM78" s="5"/>
      <c r="BBN78" s="5"/>
      <c r="BBO78" s="5"/>
      <c r="BBP78" s="5"/>
      <c r="BBQ78" s="5"/>
      <c r="BBR78" s="5"/>
      <c r="BBS78" s="5"/>
      <c r="BBT78" s="5"/>
      <c r="BBU78" s="5"/>
      <c r="BBV78" s="5"/>
      <c r="BBW78" s="5"/>
      <c r="BBX78" s="5"/>
      <c r="BBY78" s="5"/>
      <c r="BBZ78" s="5"/>
      <c r="BCA78" s="5"/>
      <c r="BCB78" s="5"/>
      <c r="BCC78" s="5"/>
      <c r="BCD78" s="5"/>
      <c r="BCE78" s="5"/>
      <c r="BCF78" s="5"/>
      <c r="BCG78" s="5"/>
      <c r="BCH78" s="5"/>
      <c r="BCI78" s="5"/>
      <c r="BCJ78" s="5"/>
      <c r="BCK78" s="5"/>
      <c r="BCL78" s="5"/>
      <c r="BCM78" s="5"/>
      <c r="BCN78" s="5"/>
      <c r="BCO78" s="5"/>
      <c r="BCP78" s="5"/>
      <c r="BCQ78" s="5"/>
      <c r="BCR78" s="5"/>
      <c r="BCS78" s="5"/>
      <c r="BCT78" s="5"/>
      <c r="BCU78" s="5"/>
      <c r="BCV78" s="5"/>
      <c r="BCW78" s="5"/>
      <c r="BCX78" s="5"/>
      <c r="BCY78" s="5"/>
      <c r="BCZ78" s="5"/>
      <c r="BDA78" s="5"/>
      <c r="BDB78" s="5"/>
      <c r="BDC78" s="5"/>
      <c r="BDD78" s="5"/>
      <c r="BDE78" s="5"/>
      <c r="BDF78" s="5"/>
      <c r="BDG78" s="5"/>
      <c r="BDH78" s="5"/>
      <c r="BDI78" s="5"/>
      <c r="BDJ78" s="5"/>
      <c r="BDK78" s="5"/>
      <c r="BDL78" s="5"/>
      <c r="BDM78" s="5"/>
      <c r="BDN78" s="5"/>
      <c r="BDO78" s="5"/>
      <c r="BDP78" s="5"/>
      <c r="BDQ78" s="5"/>
      <c r="BDR78" s="5"/>
      <c r="BDS78" s="5"/>
      <c r="BDT78" s="5"/>
      <c r="BDU78" s="5"/>
      <c r="BDV78" s="5"/>
      <c r="BDW78" s="5"/>
      <c r="BDX78" s="5"/>
      <c r="BDY78" s="5"/>
      <c r="BDZ78" s="5"/>
      <c r="BEA78" s="5"/>
      <c r="BEB78" s="5"/>
      <c r="BEC78" s="5"/>
      <c r="BED78" s="5"/>
      <c r="BEE78" s="5"/>
      <c r="BEF78" s="5"/>
      <c r="BEG78" s="5"/>
      <c r="BEH78" s="5"/>
      <c r="BEI78" s="5"/>
      <c r="BEJ78" s="5"/>
      <c r="BEK78" s="5"/>
      <c r="BEL78" s="5"/>
      <c r="BEM78" s="5"/>
      <c r="BEN78" s="5"/>
      <c r="BEO78" s="5"/>
      <c r="BEP78" s="5"/>
      <c r="BEQ78" s="5"/>
      <c r="BER78" s="5"/>
      <c r="BES78" s="5"/>
      <c r="BET78" s="5"/>
      <c r="BEU78" s="5"/>
      <c r="BEV78" s="5"/>
      <c r="BEW78" s="5"/>
      <c r="BEX78" s="5"/>
      <c r="BEY78" s="5"/>
      <c r="BEZ78" s="5"/>
      <c r="BFA78" s="5"/>
      <c r="BFB78" s="5"/>
      <c r="BFC78" s="5"/>
      <c r="BFD78" s="5"/>
      <c r="BFE78" s="5"/>
      <c r="BFF78" s="5"/>
      <c r="BFG78" s="5"/>
      <c r="BFH78" s="5"/>
      <c r="BFI78" s="5"/>
      <c r="BFJ78" s="5"/>
      <c r="BFK78" s="5"/>
      <c r="BFL78" s="5"/>
      <c r="BFM78" s="5"/>
      <c r="BFN78" s="5"/>
      <c r="BFO78" s="5"/>
      <c r="BFP78" s="5"/>
      <c r="BFQ78" s="5"/>
      <c r="BFR78" s="5"/>
      <c r="BFS78" s="5"/>
      <c r="BFT78" s="5"/>
      <c r="BFU78" s="5"/>
      <c r="BFV78" s="5"/>
      <c r="BFW78" s="5"/>
      <c r="BFX78" s="5"/>
      <c r="BFY78" s="5"/>
      <c r="BFZ78" s="5"/>
      <c r="BGA78" s="5"/>
      <c r="BGB78" s="5"/>
      <c r="BGC78" s="5"/>
      <c r="BGD78" s="5"/>
      <c r="BGE78" s="5"/>
      <c r="BGF78" s="5"/>
      <c r="BGG78" s="5"/>
      <c r="BGH78" s="5"/>
      <c r="BGI78" s="5"/>
      <c r="BGJ78" s="5"/>
      <c r="BGK78" s="5"/>
      <c r="BGL78" s="5"/>
      <c r="BGM78" s="5"/>
      <c r="BGN78" s="5"/>
      <c r="BGO78" s="5"/>
      <c r="BGP78" s="5"/>
      <c r="BGQ78" s="5"/>
      <c r="BGR78" s="5"/>
      <c r="BGS78" s="5"/>
      <c r="BGT78" s="5"/>
      <c r="BGU78" s="5"/>
      <c r="BGV78" s="5"/>
      <c r="BGW78" s="5"/>
      <c r="BGX78" s="5"/>
      <c r="BGY78" s="5"/>
      <c r="BGZ78" s="5"/>
      <c r="BHA78" s="5"/>
      <c r="BHB78" s="5"/>
      <c r="BHC78" s="5"/>
      <c r="BHD78" s="5"/>
      <c r="BHE78" s="5"/>
      <c r="BHF78" s="5"/>
      <c r="BHG78" s="5"/>
      <c r="BHH78" s="5"/>
      <c r="BHI78" s="5"/>
      <c r="BHJ78" s="5"/>
      <c r="BHK78" s="5"/>
      <c r="BHL78" s="5"/>
      <c r="BHM78" s="5"/>
      <c r="BHN78" s="5"/>
      <c r="BHO78" s="5"/>
      <c r="BHP78" s="5"/>
      <c r="BHQ78" s="5"/>
      <c r="BHR78" s="5"/>
      <c r="BHS78" s="5"/>
      <c r="BHT78" s="5"/>
      <c r="BHU78" s="5"/>
      <c r="BHV78" s="5"/>
      <c r="BHW78" s="5"/>
      <c r="BHX78" s="5"/>
      <c r="BHY78" s="5"/>
      <c r="BHZ78" s="5"/>
      <c r="BIA78" s="5"/>
      <c r="BIB78" s="5"/>
      <c r="BIC78" s="5"/>
      <c r="BID78" s="5"/>
      <c r="BIE78" s="5"/>
      <c r="BIF78" s="5"/>
      <c r="BIG78" s="5"/>
      <c r="BIH78" s="5"/>
      <c r="BII78" s="5"/>
      <c r="BIJ78" s="5"/>
      <c r="BIK78" s="5"/>
      <c r="BIL78" s="5"/>
      <c r="BIM78" s="5"/>
      <c r="BIN78" s="5"/>
      <c r="BIO78" s="5"/>
      <c r="BIP78" s="5"/>
      <c r="BIQ78" s="5"/>
      <c r="BIR78" s="5"/>
      <c r="BIS78" s="5"/>
      <c r="BIT78" s="5"/>
      <c r="BIU78" s="5"/>
      <c r="BIV78" s="5"/>
      <c r="BIW78" s="5"/>
      <c r="BIX78" s="5"/>
      <c r="BIY78" s="5"/>
      <c r="BIZ78" s="5"/>
      <c r="BJA78" s="5"/>
      <c r="BJB78" s="5"/>
      <c r="BJC78" s="5"/>
      <c r="BJD78" s="5"/>
      <c r="BJE78" s="5"/>
      <c r="BJF78" s="5"/>
      <c r="BJG78" s="5"/>
      <c r="BJH78" s="5"/>
      <c r="BJI78" s="5"/>
      <c r="BJJ78" s="5"/>
      <c r="BJK78" s="5"/>
      <c r="BJL78" s="5"/>
      <c r="BJM78" s="5"/>
      <c r="BJN78" s="5"/>
      <c r="BJO78" s="5"/>
      <c r="BJP78" s="5"/>
      <c r="BJQ78" s="5"/>
      <c r="BJR78" s="5"/>
      <c r="BJS78" s="5"/>
      <c r="BJT78" s="5"/>
      <c r="BJU78" s="5"/>
      <c r="BJV78" s="5"/>
      <c r="BJW78" s="5"/>
      <c r="BJX78" s="5"/>
      <c r="BJY78" s="5"/>
      <c r="BJZ78" s="5"/>
      <c r="BKA78" s="5"/>
      <c r="BKB78" s="5"/>
      <c r="BKC78" s="5"/>
      <c r="BKD78" s="5"/>
      <c r="BKE78" s="5"/>
      <c r="BKF78" s="5"/>
      <c r="BKG78" s="5"/>
      <c r="BKH78" s="5"/>
      <c r="BKI78" s="5"/>
      <c r="BKJ78" s="5"/>
      <c r="BKK78" s="5"/>
      <c r="BKL78" s="5"/>
      <c r="BKM78" s="5"/>
      <c r="BKN78" s="5"/>
      <c r="BKO78" s="5"/>
      <c r="BKP78" s="5"/>
      <c r="BKQ78" s="5"/>
      <c r="BKR78" s="5"/>
      <c r="BKS78" s="5"/>
      <c r="BKT78" s="5"/>
      <c r="BKU78" s="5"/>
      <c r="BKV78" s="5"/>
      <c r="BKW78" s="5"/>
      <c r="BKX78" s="5"/>
      <c r="BKY78" s="5"/>
      <c r="BKZ78" s="5"/>
      <c r="BLA78" s="5"/>
      <c r="BLB78" s="5"/>
      <c r="BLC78" s="5"/>
      <c r="BLD78" s="5"/>
      <c r="BLE78" s="5"/>
      <c r="BLF78" s="5"/>
      <c r="BLG78" s="5"/>
      <c r="BLH78" s="5"/>
      <c r="BLI78" s="5"/>
      <c r="BLJ78" s="5"/>
      <c r="BLK78" s="5"/>
      <c r="BLL78" s="5"/>
      <c r="BLM78" s="5"/>
      <c r="BLN78" s="5"/>
      <c r="BLO78" s="5"/>
      <c r="BLP78" s="5"/>
      <c r="BLQ78" s="5"/>
      <c r="BLR78" s="5"/>
      <c r="BLS78" s="5"/>
      <c r="BLT78" s="5"/>
      <c r="BLU78" s="5"/>
      <c r="BLV78" s="5"/>
      <c r="BLW78" s="5"/>
      <c r="BLX78" s="5"/>
      <c r="BLY78" s="5"/>
      <c r="BLZ78" s="5"/>
      <c r="BMA78" s="5"/>
      <c r="BMB78" s="5"/>
      <c r="BMC78" s="5"/>
      <c r="BMD78" s="5"/>
      <c r="BME78" s="5"/>
      <c r="BMF78" s="5"/>
      <c r="BMG78" s="5"/>
      <c r="BMH78" s="5"/>
      <c r="BMI78" s="5"/>
      <c r="BMJ78" s="5"/>
      <c r="BMK78" s="5"/>
      <c r="BML78" s="5"/>
      <c r="BMM78" s="5"/>
      <c r="BMN78" s="5"/>
      <c r="BMO78" s="5"/>
      <c r="BMP78" s="5"/>
      <c r="BMQ78" s="5"/>
      <c r="BMR78" s="5"/>
      <c r="BMS78" s="5"/>
      <c r="BMT78" s="5"/>
      <c r="BMU78" s="5"/>
      <c r="BMV78" s="5"/>
      <c r="BMW78" s="5"/>
      <c r="BMX78" s="5"/>
      <c r="BMY78" s="5"/>
      <c r="BMZ78" s="5"/>
      <c r="BNA78" s="5"/>
      <c r="BNB78" s="5"/>
      <c r="BNC78" s="5"/>
      <c r="BND78" s="5"/>
      <c r="BNE78" s="5"/>
      <c r="BNF78" s="5"/>
      <c r="BNG78" s="5"/>
      <c r="BNH78" s="5"/>
      <c r="BNI78" s="5"/>
      <c r="BNJ78" s="5"/>
      <c r="BNK78" s="5"/>
      <c r="BNL78" s="5"/>
      <c r="BNM78" s="5"/>
      <c r="BNN78" s="5"/>
      <c r="BNO78" s="5"/>
      <c r="BNP78" s="5"/>
      <c r="BNQ78" s="5"/>
      <c r="BNR78" s="5"/>
      <c r="BNS78" s="5"/>
      <c r="BNT78" s="5"/>
      <c r="BNU78" s="5"/>
      <c r="BNV78" s="5"/>
      <c r="BNW78" s="5"/>
      <c r="BNX78" s="5"/>
      <c r="BNY78" s="5"/>
      <c r="BNZ78" s="5"/>
      <c r="BOA78" s="5"/>
      <c r="BOB78" s="5"/>
      <c r="BOC78" s="5"/>
      <c r="BOD78" s="5"/>
      <c r="BOE78" s="5"/>
      <c r="BOF78" s="5"/>
      <c r="BOG78" s="5"/>
      <c r="BOH78" s="5"/>
      <c r="BOI78" s="5"/>
      <c r="BOJ78" s="5"/>
      <c r="BOK78" s="5"/>
      <c r="BOL78" s="5"/>
      <c r="BOM78" s="5"/>
      <c r="BON78" s="5"/>
      <c r="BOO78" s="5"/>
      <c r="BOP78" s="5"/>
      <c r="BOQ78" s="5"/>
      <c r="BOR78" s="5"/>
      <c r="BOS78" s="5"/>
      <c r="BOT78" s="5"/>
      <c r="BOU78" s="5"/>
      <c r="BOV78" s="5"/>
      <c r="BOW78" s="5"/>
      <c r="BOX78" s="5"/>
      <c r="BOY78" s="5"/>
      <c r="BOZ78" s="5"/>
      <c r="BPA78" s="5"/>
      <c r="BPB78" s="5"/>
      <c r="BPC78" s="5"/>
      <c r="BPD78" s="5"/>
      <c r="BPE78" s="5"/>
      <c r="BPF78" s="5"/>
      <c r="BPG78" s="5"/>
      <c r="BPH78" s="5"/>
      <c r="BPI78" s="5"/>
      <c r="BPJ78" s="5"/>
      <c r="BPK78" s="5"/>
      <c r="BPL78" s="5"/>
      <c r="BPM78" s="5"/>
      <c r="BPN78" s="5"/>
      <c r="BPO78" s="5"/>
      <c r="BPP78" s="5"/>
      <c r="BPQ78" s="5"/>
      <c r="BPR78" s="5"/>
      <c r="BPS78" s="5"/>
      <c r="BPT78" s="5"/>
      <c r="BPU78" s="5"/>
      <c r="BPV78" s="5"/>
      <c r="BPW78" s="5"/>
      <c r="BPX78" s="5"/>
      <c r="BPY78" s="5"/>
      <c r="BPZ78" s="5"/>
      <c r="BQA78" s="5"/>
      <c r="BQB78" s="5"/>
      <c r="BQC78" s="5"/>
      <c r="BQD78" s="5"/>
      <c r="BQE78" s="5"/>
      <c r="BQF78" s="5"/>
      <c r="BQG78" s="5"/>
      <c r="BQH78" s="5"/>
      <c r="BQI78" s="5"/>
      <c r="BQJ78" s="5"/>
      <c r="BQK78" s="5"/>
      <c r="BQL78" s="5"/>
      <c r="BQM78" s="5"/>
      <c r="BQN78" s="5"/>
      <c r="BQO78" s="5"/>
      <c r="BQP78" s="5"/>
      <c r="BQQ78" s="5"/>
      <c r="BQR78" s="5"/>
      <c r="BQS78" s="5"/>
      <c r="BQT78" s="5"/>
      <c r="BQU78" s="5"/>
      <c r="BQV78" s="5"/>
      <c r="BQW78" s="5"/>
      <c r="BQX78" s="5"/>
      <c r="BQY78" s="5"/>
      <c r="BQZ78" s="5"/>
      <c r="BRA78" s="5"/>
      <c r="BRB78" s="5"/>
      <c r="BRC78" s="5"/>
      <c r="BRD78" s="5"/>
      <c r="BRE78" s="5"/>
      <c r="BRF78" s="5"/>
      <c r="BRG78" s="5"/>
      <c r="BRH78" s="5"/>
      <c r="BRI78" s="5"/>
      <c r="BRJ78" s="5"/>
      <c r="BRK78" s="5"/>
      <c r="BRL78" s="5"/>
      <c r="BRM78" s="5"/>
      <c r="BRN78" s="5"/>
      <c r="BRO78" s="5"/>
      <c r="BRP78" s="5"/>
      <c r="BRQ78" s="5"/>
      <c r="BRR78" s="5"/>
      <c r="BRS78" s="5"/>
      <c r="BRT78" s="5"/>
      <c r="BRU78" s="5"/>
      <c r="BRV78" s="5"/>
      <c r="BRW78" s="5"/>
      <c r="BRX78" s="5"/>
      <c r="BRY78" s="5"/>
      <c r="BRZ78" s="5"/>
      <c r="BSA78" s="5"/>
      <c r="BSB78" s="5"/>
      <c r="BSC78" s="5"/>
      <c r="BSD78" s="5"/>
      <c r="BSE78" s="5"/>
      <c r="BSF78" s="5"/>
      <c r="BSG78" s="5"/>
      <c r="BSH78" s="5"/>
      <c r="BSI78" s="5"/>
      <c r="BSJ78" s="5"/>
      <c r="BSK78" s="5"/>
      <c r="BSL78" s="5"/>
      <c r="BSM78" s="5"/>
      <c r="BSN78" s="5"/>
      <c r="BSO78" s="5"/>
      <c r="BSP78" s="5"/>
      <c r="BSQ78" s="5"/>
      <c r="BSR78" s="5"/>
      <c r="BSS78" s="5"/>
      <c r="BST78" s="5"/>
      <c r="BSU78" s="5"/>
      <c r="BSV78" s="5"/>
      <c r="BSW78" s="5"/>
      <c r="BSX78" s="5"/>
      <c r="BSY78" s="5"/>
      <c r="BSZ78" s="5"/>
      <c r="BTA78" s="5"/>
      <c r="BTB78" s="5"/>
      <c r="BTC78" s="5"/>
      <c r="BTD78" s="5"/>
      <c r="BTE78" s="5"/>
      <c r="BTF78" s="5"/>
      <c r="BTG78" s="5"/>
      <c r="BTH78" s="5"/>
      <c r="BTI78" s="5"/>
      <c r="BTJ78" s="5"/>
      <c r="BTK78" s="5"/>
      <c r="BTL78" s="5"/>
      <c r="BTM78" s="5"/>
      <c r="BTN78" s="5"/>
      <c r="BTO78" s="5"/>
      <c r="BTP78" s="5"/>
      <c r="BTQ78" s="5"/>
      <c r="BTR78" s="5"/>
      <c r="BTS78" s="5"/>
      <c r="BTT78" s="5"/>
      <c r="BTU78" s="5"/>
      <c r="BTV78" s="5"/>
      <c r="BTW78" s="5"/>
      <c r="BTX78" s="5"/>
      <c r="BTY78" s="5"/>
      <c r="BTZ78" s="5"/>
      <c r="BUA78" s="5"/>
      <c r="BUB78" s="5"/>
      <c r="BUC78" s="5"/>
      <c r="BUD78" s="5"/>
      <c r="BUE78" s="5"/>
      <c r="BUF78" s="5"/>
      <c r="BUG78" s="5"/>
      <c r="BUH78" s="5"/>
      <c r="BUI78" s="5"/>
      <c r="BUJ78" s="5"/>
      <c r="BUK78" s="5"/>
      <c r="BUL78" s="5"/>
      <c r="BUM78" s="5"/>
      <c r="BUN78" s="5"/>
      <c r="BUO78" s="5"/>
      <c r="BUP78" s="5"/>
      <c r="BUQ78" s="5"/>
      <c r="BUR78" s="5"/>
      <c r="BUS78" s="5"/>
      <c r="BUT78" s="5"/>
      <c r="BUU78" s="5"/>
      <c r="BUV78" s="5"/>
      <c r="BUW78" s="5"/>
      <c r="BUX78" s="5"/>
      <c r="BUY78" s="5"/>
      <c r="BUZ78" s="5"/>
      <c r="BVA78" s="5"/>
      <c r="BVB78" s="5"/>
      <c r="BVC78" s="5"/>
      <c r="BVD78" s="5"/>
      <c r="BVE78" s="5"/>
      <c r="BVF78" s="5"/>
      <c r="BVG78" s="5"/>
      <c r="BVH78" s="5"/>
      <c r="BVI78" s="5"/>
      <c r="BVJ78" s="5"/>
      <c r="BVK78" s="5"/>
      <c r="BVL78" s="5"/>
      <c r="BVM78" s="5"/>
      <c r="BVN78" s="5"/>
      <c r="BVO78" s="5"/>
      <c r="BVP78" s="5"/>
      <c r="BVQ78" s="5"/>
      <c r="BVR78" s="5"/>
      <c r="BVS78" s="5"/>
      <c r="BVT78" s="5"/>
      <c r="BVU78" s="5"/>
      <c r="BVV78" s="5"/>
      <c r="BVW78" s="5"/>
      <c r="BVX78" s="5"/>
      <c r="BVY78" s="5"/>
      <c r="BVZ78" s="5"/>
      <c r="BWA78" s="5"/>
      <c r="BWB78" s="5"/>
      <c r="BWC78" s="5"/>
      <c r="BWD78" s="5"/>
      <c r="BWE78" s="5"/>
      <c r="BWF78" s="5"/>
      <c r="BWG78" s="5"/>
      <c r="BWH78" s="5"/>
      <c r="BWI78" s="5"/>
      <c r="BWJ78" s="5"/>
      <c r="BWK78" s="5"/>
      <c r="BWL78" s="5"/>
      <c r="BWM78" s="5"/>
      <c r="BWN78" s="5"/>
      <c r="BWO78" s="5"/>
      <c r="BWP78" s="5"/>
      <c r="BWQ78" s="5"/>
      <c r="BWR78" s="5"/>
      <c r="BWS78" s="5"/>
      <c r="BWT78" s="5"/>
      <c r="BWU78" s="5"/>
      <c r="BWV78" s="5"/>
      <c r="BWW78" s="5"/>
      <c r="BWX78" s="5"/>
      <c r="BWY78" s="5"/>
      <c r="BWZ78" s="5"/>
      <c r="BXA78" s="5"/>
      <c r="BXB78" s="5"/>
      <c r="BXC78" s="5"/>
      <c r="BXD78" s="5"/>
      <c r="BXE78" s="5"/>
      <c r="BXF78" s="5"/>
      <c r="BXG78" s="5"/>
      <c r="BXH78" s="5"/>
      <c r="BXI78" s="5"/>
      <c r="BXJ78" s="5"/>
      <c r="BXK78" s="5"/>
      <c r="BXL78" s="5"/>
      <c r="BXM78" s="5"/>
      <c r="BXN78" s="5"/>
      <c r="BXO78" s="5"/>
      <c r="BXP78" s="5"/>
      <c r="BXQ78" s="5"/>
      <c r="BXR78" s="5"/>
      <c r="BXS78" s="5"/>
      <c r="BXT78" s="5"/>
      <c r="BXU78" s="5"/>
      <c r="BXV78" s="5"/>
      <c r="BXW78" s="5"/>
      <c r="BXX78" s="5"/>
      <c r="BXY78" s="5"/>
      <c r="BXZ78" s="5"/>
      <c r="BYA78" s="5"/>
      <c r="BYB78" s="5"/>
      <c r="BYC78" s="5"/>
      <c r="BYD78" s="5"/>
      <c r="BYE78" s="5"/>
      <c r="BYF78" s="5"/>
      <c r="BYG78" s="5"/>
      <c r="BYH78" s="5"/>
      <c r="BYI78" s="5"/>
      <c r="BYJ78" s="5"/>
      <c r="BYK78" s="5"/>
      <c r="BYL78" s="5"/>
      <c r="BYM78" s="5"/>
      <c r="BYN78" s="5"/>
      <c r="BYO78" s="5"/>
      <c r="BYP78" s="5"/>
      <c r="BYQ78" s="5"/>
      <c r="BYR78" s="5"/>
      <c r="BYS78" s="5"/>
      <c r="BYT78" s="5"/>
      <c r="BYU78" s="5"/>
      <c r="BYV78" s="5"/>
      <c r="BYW78" s="5"/>
      <c r="BYX78" s="5"/>
      <c r="BYY78" s="5"/>
      <c r="BYZ78" s="5"/>
      <c r="BZA78" s="5"/>
      <c r="BZB78" s="5"/>
      <c r="BZC78" s="5"/>
      <c r="BZD78" s="5"/>
      <c r="BZE78" s="5"/>
      <c r="BZF78" s="5"/>
      <c r="BZG78" s="5"/>
      <c r="BZH78" s="5"/>
      <c r="BZI78" s="5"/>
      <c r="BZJ78" s="5"/>
      <c r="BZK78" s="5"/>
      <c r="BZL78" s="5"/>
      <c r="BZM78" s="5"/>
      <c r="BZN78" s="5"/>
      <c r="BZO78" s="5"/>
      <c r="BZP78" s="5"/>
      <c r="BZQ78" s="5"/>
      <c r="BZR78" s="5"/>
      <c r="BZS78" s="5"/>
      <c r="BZT78" s="5"/>
      <c r="BZU78" s="5"/>
      <c r="BZV78" s="5"/>
      <c r="BZW78" s="5"/>
      <c r="BZX78" s="5"/>
      <c r="BZY78" s="5"/>
      <c r="BZZ78" s="5"/>
      <c r="CAA78" s="5"/>
      <c r="CAB78" s="5"/>
      <c r="CAC78" s="5"/>
      <c r="CAD78" s="5"/>
      <c r="CAE78" s="5"/>
      <c r="CAF78" s="5"/>
      <c r="CAG78" s="5"/>
      <c r="CAH78" s="5"/>
      <c r="CAI78" s="5"/>
      <c r="CAJ78" s="5"/>
      <c r="CAK78" s="5"/>
      <c r="CAL78" s="5"/>
      <c r="CAM78" s="5"/>
      <c r="CAN78" s="5"/>
      <c r="CAO78" s="5"/>
      <c r="CAP78" s="5"/>
      <c r="CAQ78" s="5"/>
      <c r="CAR78" s="5"/>
      <c r="CAS78" s="5"/>
      <c r="CAT78" s="5"/>
      <c r="CAU78" s="5"/>
      <c r="CAV78" s="5"/>
      <c r="CAW78" s="5"/>
      <c r="CAX78" s="5"/>
      <c r="CAY78" s="5"/>
      <c r="CAZ78" s="5"/>
      <c r="CBA78" s="5"/>
      <c r="CBB78" s="5"/>
      <c r="CBC78" s="5"/>
      <c r="CBD78" s="5"/>
      <c r="CBE78" s="5"/>
      <c r="CBF78" s="5"/>
      <c r="CBG78" s="5"/>
      <c r="CBH78" s="5"/>
      <c r="CBI78" s="5"/>
      <c r="CBJ78" s="5"/>
      <c r="CBK78" s="5"/>
      <c r="CBL78" s="5"/>
      <c r="CBM78" s="5"/>
      <c r="CBN78" s="5"/>
      <c r="CBO78" s="5"/>
      <c r="CBP78" s="5"/>
      <c r="CBQ78" s="5"/>
      <c r="CBR78" s="5"/>
      <c r="CBS78" s="5"/>
      <c r="CBT78" s="5"/>
      <c r="CBU78" s="5"/>
      <c r="CBV78" s="5"/>
      <c r="CBW78" s="5"/>
      <c r="CBX78" s="5"/>
      <c r="CBY78" s="5"/>
      <c r="CBZ78" s="5"/>
      <c r="CCA78" s="5"/>
      <c r="CCB78" s="5"/>
      <c r="CCC78" s="5"/>
      <c r="CCD78" s="5"/>
      <c r="CCE78" s="5"/>
      <c r="CCF78" s="5"/>
      <c r="CCG78" s="5"/>
      <c r="CCH78" s="5"/>
      <c r="CCI78" s="5"/>
      <c r="CCJ78" s="5"/>
      <c r="CCK78" s="5"/>
      <c r="CCL78" s="5"/>
      <c r="CCM78" s="5"/>
      <c r="CCN78" s="5"/>
      <c r="CCO78" s="5"/>
      <c r="CCP78" s="5"/>
      <c r="CCQ78" s="5"/>
      <c r="CCR78" s="5"/>
      <c r="CCS78" s="5"/>
      <c r="CCT78" s="5"/>
      <c r="CCU78" s="5"/>
      <c r="CCV78" s="5"/>
      <c r="CCW78" s="5"/>
      <c r="CCX78" s="5"/>
      <c r="CCY78" s="5"/>
      <c r="CCZ78" s="5"/>
      <c r="CDA78" s="5"/>
      <c r="CDB78" s="5"/>
      <c r="CDC78" s="5"/>
      <c r="CDD78" s="5"/>
      <c r="CDE78" s="5"/>
      <c r="CDF78" s="5"/>
      <c r="CDG78" s="5"/>
      <c r="CDH78" s="5"/>
      <c r="CDI78" s="5"/>
      <c r="CDJ78" s="5"/>
      <c r="CDK78" s="5"/>
      <c r="CDL78" s="5"/>
      <c r="CDM78" s="5"/>
      <c r="CDN78" s="5"/>
      <c r="CDO78" s="5"/>
      <c r="CDP78" s="5"/>
      <c r="CDQ78" s="5"/>
      <c r="CDR78" s="5"/>
      <c r="CDS78" s="5"/>
      <c r="CDT78" s="5"/>
      <c r="CDU78" s="5"/>
      <c r="CDV78" s="5"/>
      <c r="CDW78" s="5"/>
      <c r="CDX78" s="5"/>
      <c r="CDY78" s="5"/>
      <c r="CDZ78" s="5"/>
      <c r="CEA78" s="5"/>
      <c r="CEB78" s="5"/>
      <c r="CEC78" s="5"/>
      <c r="CED78" s="5"/>
      <c r="CEE78" s="5"/>
      <c r="CEF78" s="5"/>
      <c r="CEG78" s="5"/>
      <c r="CEH78" s="5"/>
      <c r="CEI78" s="5"/>
      <c r="CEJ78" s="5"/>
      <c r="CEK78" s="5"/>
      <c r="CEL78" s="5"/>
      <c r="CEM78" s="5"/>
      <c r="CEN78" s="5"/>
      <c r="CEO78" s="5"/>
      <c r="CEP78" s="5"/>
      <c r="CEQ78" s="5"/>
      <c r="CER78" s="5"/>
      <c r="CES78" s="5"/>
      <c r="CET78" s="5"/>
      <c r="CEU78" s="5"/>
      <c r="CEV78" s="5"/>
      <c r="CEW78" s="5"/>
      <c r="CEX78" s="5"/>
      <c r="CEY78" s="5"/>
      <c r="CEZ78" s="5"/>
      <c r="CFA78" s="5"/>
      <c r="CFB78" s="5"/>
      <c r="CFC78" s="5"/>
      <c r="CFD78" s="5"/>
      <c r="CFE78" s="5"/>
      <c r="CFF78" s="5"/>
      <c r="CFG78" s="5"/>
      <c r="CFH78" s="5"/>
      <c r="CFI78" s="5"/>
      <c r="CFJ78" s="5"/>
      <c r="CFK78" s="5"/>
      <c r="CFL78" s="5"/>
      <c r="CFM78" s="5"/>
      <c r="CFN78" s="5"/>
      <c r="CFO78" s="5"/>
      <c r="CFP78" s="5"/>
      <c r="CFQ78" s="5"/>
      <c r="CFR78" s="5"/>
      <c r="CFS78" s="5"/>
      <c r="CFT78" s="5"/>
      <c r="CFU78" s="5"/>
      <c r="CFV78" s="5"/>
      <c r="CFW78" s="5"/>
      <c r="CFX78" s="5"/>
      <c r="CFY78" s="5"/>
      <c r="CFZ78" s="5"/>
      <c r="CGA78" s="5"/>
      <c r="CGB78" s="5"/>
      <c r="CGC78" s="5"/>
      <c r="CGD78" s="5"/>
      <c r="CGE78" s="5"/>
      <c r="CGF78" s="5"/>
      <c r="CGG78" s="5"/>
      <c r="CGH78" s="5"/>
      <c r="CGI78" s="5"/>
      <c r="CGJ78" s="5"/>
      <c r="CGK78" s="5"/>
      <c r="CGL78" s="5"/>
      <c r="CGM78" s="5"/>
      <c r="CGN78" s="5"/>
      <c r="CGO78" s="5"/>
      <c r="CGP78" s="5"/>
      <c r="CGQ78" s="5"/>
      <c r="CGR78" s="5"/>
      <c r="CGS78" s="5"/>
      <c r="CGT78" s="5"/>
      <c r="CGU78" s="5"/>
      <c r="CGV78" s="5"/>
      <c r="CGW78" s="5"/>
      <c r="CGX78" s="5"/>
      <c r="CGY78" s="5"/>
      <c r="CGZ78" s="5"/>
      <c r="CHA78" s="5"/>
      <c r="CHB78" s="5"/>
      <c r="CHC78" s="5"/>
      <c r="CHD78" s="5"/>
      <c r="CHE78" s="5"/>
      <c r="CHF78" s="5"/>
      <c r="CHG78" s="5"/>
      <c r="CHH78" s="5"/>
      <c r="CHI78" s="5"/>
      <c r="CHJ78" s="5"/>
      <c r="CHK78" s="5"/>
      <c r="CHL78" s="5"/>
      <c r="CHM78" s="5"/>
      <c r="CHN78" s="5"/>
      <c r="CHO78" s="5"/>
      <c r="CHP78" s="5"/>
      <c r="CHQ78" s="5"/>
      <c r="CHR78" s="5"/>
      <c r="CHS78" s="5"/>
      <c r="CHT78" s="5"/>
      <c r="CHU78" s="5"/>
      <c r="CHV78" s="5"/>
      <c r="CHW78" s="5"/>
      <c r="CHX78" s="5"/>
      <c r="CHY78" s="5"/>
      <c r="CHZ78" s="5"/>
      <c r="CIA78" s="5"/>
      <c r="CIB78" s="5"/>
      <c r="CIC78" s="5"/>
      <c r="CID78" s="5"/>
      <c r="CIE78" s="5"/>
      <c r="CIF78" s="5"/>
      <c r="CIG78" s="5"/>
      <c r="CIH78" s="5"/>
      <c r="CII78" s="5"/>
      <c r="CIJ78" s="5"/>
      <c r="CIK78" s="5"/>
      <c r="CIL78" s="5"/>
      <c r="CIM78" s="5"/>
      <c r="CIN78" s="5"/>
      <c r="CIO78" s="5"/>
      <c r="CIP78" s="5"/>
      <c r="CIQ78" s="5"/>
      <c r="CIR78" s="5"/>
      <c r="CIS78" s="5"/>
      <c r="CIT78" s="5"/>
      <c r="CIU78" s="5"/>
      <c r="CIV78" s="5"/>
      <c r="CIW78" s="5"/>
      <c r="CIX78" s="5"/>
      <c r="CIY78" s="5"/>
      <c r="CIZ78" s="5"/>
      <c r="CJA78" s="5"/>
      <c r="CJB78" s="5"/>
      <c r="CJC78" s="5"/>
      <c r="CJD78" s="5"/>
      <c r="CJE78" s="5"/>
      <c r="CJF78" s="5"/>
      <c r="CJG78" s="5"/>
      <c r="CJH78" s="5"/>
      <c r="CJI78" s="5"/>
      <c r="CJJ78" s="5"/>
      <c r="CJK78" s="5"/>
      <c r="CJL78" s="5"/>
      <c r="CJM78" s="5"/>
      <c r="CJN78" s="5"/>
      <c r="CJO78" s="5"/>
      <c r="CJP78" s="5"/>
      <c r="CJQ78" s="5"/>
      <c r="CJR78" s="5"/>
      <c r="CJS78" s="5"/>
      <c r="CJT78" s="5"/>
      <c r="CJU78" s="5"/>
      <c r="CJV78" s="5"/>
      <c r="CJW78" s="5"/>
      <c r="CJX78" s="5"/>
      <c r="CJY78" s="5"/>
      <c r="CJZ78" s="5"/>
      <c r="CKA78" s="5"/>
      <c r="CKB78" s="5"/>
      <c r="CKC78" s="5"/>
      <c r="CKD78" s="5"/>
      <c r="CKE78" s="5"/>
      <c r="CKF78" s="5"/>
      <c r="CKG78" s="5"/>
      <c r="CKH78" s="5"/>
      <c r="CKI78" s="5"/>
      <c r="CKJ78" s="5"/>
      <c r="CKK78" s="5"/>
      <c r="CKL78" s="5"/>
      <c r="CKM78" s="5"/>
      <c r="CKN78" s="5"/>
      <c r="CKO78" s="5"/>
      <c r="CKP78" s="5"/>
      <c r="CKQ78" s="5"/>
      <c r="CKR78" s="5"/>
      <c r="CKS78" s="5"/>
      <c r="CKT78" s="5"/>
      <c r="CKU78" s="5"/>
      <c r="CKV78" s="5"/>
      <c r="CKW78" s="5"/>
      <c r="CKX78" s="5"/>
      <c r="CKY78" s="5"/>
      <c r="CKZ78" s="5"/>
      <c r="CLA78" s="5"/>
      <c r="CLB78" s="5"/>
      <c r="CLC78" s="5"/>
      <c r="CLD78" s="5"/>
      <c r="CLE78" s="5"/>
      <c r="CLF78" s="5"/>
      <c r="CLG78" s="5"/>
      <c r="CLH78" s="5"/>
      <c r="CLI78" s="5"/>
      <c r="CLJ78" s="5"/>
      <c r="CLK78" s="5"/>
      <c r="CLL78" s="5"/>
      <c r="CLM78" s="5"/>
      <c r="CLN78" s="5"/>
      <c r="CLO78" s="5"/>
      <c r="CLP78" s="5"/>
      <c r="CLQ78" s="5"/>
      <c r="CLR78" s="5"/>
      <c r="CLS78" s="5"/>
      <c r="CLT78" s="5"/>
      <c r="CLU78" s="5"/>
      <c r="CLV78" s="5"/>
      <c r="CLW78" s="5"/>
      <c r="CLX78" s="5"/>
      <c r="CLY78" s="5"/>
      <c r="CLZ78" s="5"/>
      <c r="CMA78" s="5"/>
      <c r="CMB78" s="5"/>
      <c r="CMC78" s="5"/>
      <c r="CMD78" s="5"/>
      <c r="CME78" s="5"/>
      <c r="CMF78" s="5"/>
      <c r="CMG78" s="5"/>
      <c r="CMH78" s="5"/>
      <c r="CMI78" s="5"/>
      <c r="CMJ78" s="5"/>
      <c r="CMK78" s="5"/>
      <c r="CML78" s="5"/>
      <c r="CMM78" s="5"/>
      <c r="CMN78" s="5"/>
      <c r="CMO78" s="5"/>
      <c r="CMP78" s="5"/>
      <c r="CMQ78" s="5"/>
      <c r="CMR78" s="5"/>
      <c r="CMS78" s="5"/>
      <c r="CMT78" s="5"/>
      <c r="CMU78" s="5"/>
      <c r="CMV78" s="5"/>
      <c r="CMW78" s="5"/>
      <c r="CMX78" s="5"/>
      <c r="CMY78" s="5"/>
      <c r="CMZ78" s="5"/>
      <c r="CNA78" s="5"/>
      <c r="CNB78" s="5"/>
      <c r="CNC78" s="5"/>
      <c r="CND78" s="5"/>
      <c r="CNE78" s="5"/>
      <c r="CNF78" s="5"/>
      <c r="CNG78" s="5"/>
      <c r="CNH78" s="5"/>
      <c r="CNI78" s="5"/>
      <c r="CNJ78" s="5"/>
      <c r="CNK78" s="5"/>
      <c r="CNL78" s="5"/>
      <c r="CNM78" s="5"/>
      <c r="CNN78" s="5"/>
      <c r="CNO78" s="5"/>
      <c r="CNP78" s="5"/>
      <c r="CNQ78" s="5"/>
      <c r="CNR78" s="5"/>
      <c r="CNS78" s="5"/>
      <c r="CNT78" s="5"/>
      <c r="CNU78" s="5"/>
      <c r="CNV78" s="5"/>
      <c r="CNW78" s="5"/>
      <c r="CNX78" s="5"/>
      <c r="CNY78" s="5"/>
      <c r="CNZ78" s="5"/>
      <c r="COA78" s="5"/>
      <c r="COB78" s="5"/>
      <c r="COC78" s="5"/>
      <c r="COD78" s="5"/>
      <c r="COE78" s="5"/>
      <c r="COF78" s="5"/>
      <c r="COG78" s="5"/>
      <c r="COH78" s="5"/>
      <c r="COI78" s="5"/>
      <c r="COJ78" s="5"/>
      <c r="COK78" s="5"/>
      <c r="COL78" s="5"/>
      <c r="COM78" s="5"/>
      <c r="CON78" s="5"/>
      <c r="COO78" s="5"/>
      <c r="COP78" s="5"/>
      <c r="COQ78" s="5"/>
      <c r="COR78" s="5"/>
      <c r="COS78" s="5"/>
      <c r="COT78" s="5"/>
      <c r="COU78" s="5"/>
      <c r="COV78" s="5"/>
      <c r="COW78" s="5"/>
      <c r="COX78" s="5"/>
      <c r="COY78" s="5"/>
      <c r="COZ78" s="5"/>
      <c r="CPA78" s="5"/>
      <c r="CPB78" s="5"/>
      <c r="CPC78" s="5"/>
      <c r="CPD78" s="5"/>
      <c r="CPE78" s="5"/>
      <c r="CPF78" s="5"/>
      <c r="CPG78" s="5"/>
      <c r="CPH78" s="5"/>
      <c r="CPI78" s="5"/>
      <c r="CPJ78" s="5"/>
      <c r="CPK78" s="5"/>
      <c r="CPL78" s="5"/>
      <c r="CPM78" s="5"/>
      <c r="CPN78" s="5"/>
      <c r="CPO78" s="5"/>
      <c r="CPP78" s="5"/>
      <c r="CPQ78" s="5"/>
      <c r="CPR78" s="5"/>
      <c r="CPS78" s="5"/>
      <c r="CPT78" s="5"/>
      <c r="CPU78" s="5"/>
      <c r="CPV78" s="5"/>
      <c r="CPW78" s="5"/>
      <c r="CPX78" s="5"/>
      <c r="CPY78" s="5"/>
      <c r="CPZ78" s="5"/>
      <c r="CQA78" s="5"/>
      <c r="CQB78" s="5"/>
      <c r="CQC78" s="5"/>
      <c r="CQD78" s="5"/>
      <c r="CQE78" s="5"/>
      <c r="CQF78" s="5"/>
      <c r="CQG78" s="5"/>
      <c r="CQH78" s="5"/>
      <c r="CQI78" s="5"/>
      <c r="CQJ78" s="5"/>
      <c r="CQK78" s="5"/>
      <c r="CQL78" s="5"/>
      <c r="CQM78" s="5"/>
      <c r="CQN78" s="5"/>
      <c r="CQO78" s="5"/>
      <c r="CQP78" s="5"/>
      <c r="CQQ78" s="5"/>
      <c r="CQR78" s="5"/>
      <c r="CQS78" s="5"/>
      <c r="CQT78" s="5"/>
      <c r="CQU78" s="5"/>
      <c r="CQV78" s="5"/>
      <c r="CQW78" s="5"/>
      <c r="CQX78" s="5"/>
      <c r="CQY78" s="5"/>
      <c r="CQZ78" s="5"/>
      <c r="CRA78" s="5"/>
      <c r="CRB78" s="5"/>
      <c r="CRC78" s="5"/>
      <c r="CRD78" s="5"/>
      <c r="CRE78" s="5"/>
      <c r="CRF78" s="5"/>
      <c r="CRG78" s="5"/>
      <c r="CRH78" s="5"/>
      <c r="CRI78" s="5"/>
      <c r="CRJ78" s="5"/>
      <c r="CRK78" s="5"/>
      <c r="CRL78" s="5"/>
      <c r="CRM78" s="5"/>
      <c r="CRN78" s="5"/>
      <c r="CRO78" s="5"/>
      <c r="CRP78" s="5"/>
      <c r="CRQ78" s="5"/>
      <c r="CRR78" s="5"/>
      <c r="CRS78" s="5"/>
      <c r="CRT78" s="5"/>
      <c r="CRU78" s="5"/>
      <c r="CRV78" s="5"/>
      <c r="CRW78" s="5"/>
      <c r="CRX78" s="5"/>
      <c r="CRY78" s="5"/>
      <c r="CRZ78" s="5"/>
      <c r="CSA78" s="5"/>
      <c r="CSB78" s="5"/>
      <c r="CSC78" s="5"/>
      <c r="CSD78" s="5"/>
      <c r="CSE78" s="5"/>
      <c r="CSF78" s="5"/>
      <c r="CSG78" s="5"/>
      <c r="CSH78" s="5"/>
      <c r="CSI78" s="5"/>
      <c r="CSJ78" s="5"/>
      <c r="CSK78" s="5"/>
      <c r="CSL78" s="5"/>
      <c r="CSM78" s="5"/>
      <c r="CSN78" s="5"/>
      <c r="CSO78" s="5"/>
      <c r="CSP78" s="5"/>
      <c r="CSQ78" s="5"/>
      <c r="CSR78" s="5"/>
      <c r="CSS78" s="5"/>
      <c r="CST78" s="5"/>
      <c r="CSU78" s="5"/>
      <c r="CSV78" s="5"/>
      <c r="CSW78" s="5"/>
      <c r="CSX78" s="5"/>
      <c r="CSY78" s="5"/>
      <c r="CSZ78" s="5"/>
      <c r="CTA78" s="5"/>
      <c r="CTB78" s="5"/>
      <c r="CTC78" s="5"/>
      <c r="CTD78" s="5"/>
      <c r="CTE78" s="5"/>
      <c r="CTF78" s="5"/>
      <c r="CTG78" s="5"/>
      <c r="CTH78" s="5"/>
      <c r="CTI78" s="5"/>
      <c r="CTJ78" s="5"/>
      <c r="CTK78" s="5"/>
      <c r="CTL78" s="5"/>
      <c r="CTM78" s="5"/>
      <c r="CTN78" s="5"/>
      <c r="CTO78" s="5"/>
      <c r="CTP78" s="5"/>
      <c r="CTQ78" s="5"/>
      <c r="CTR78" s="5"/>
      <c r="CTS78" s="5"/>
      <c r="CTT78" s="5"/>
      <c r="CTU78" s="5"/>
      <c r="CTV78" s="5"/>
      <c r="CTW78" s="5"/>
      <c r="CTX78" s="5"/>
      <c r="CTY78" s="5"/>
      <c r="CTZ78" s="5"/>
      <c r="CUA78" s="5"/>
      <c r="CUB78" s="5"/>
      <c r="CUC78" s="5"/>
      <c r="CUD78" s="5"/>
      <c r="CUE78" s="5"/>
      <c r="CUF78" s="5"/>
      <c r="CUG78" s="5"/>
      <c r="CUH78" s="5"/>
      <c r="CUI78" s="5"/>
      <c r="CUJ78" s="5"/>
      <c r="CUK78" s="5"/>
      <c r="CUL78" s="5"/>
      <c r="CUM78" s="5"/>
      <c r="CUN78" s="5"/>
      <c r="CUO78" s="5"/>
      <c r="CUP78" s="5"/>
      <c r="CUQ78" s="5"/>
      <c r="CUR78" s="5"/>
      <c r="CUS78" s="5"/>
      <c r="CUT78" s="5"/>
      <c r="CUU78" s="5"/>
      <c r="CUV78" s="5"/>
      <c r="CUW78" s="5"/>
      <c r="CUX78" s="5"/>
      <c r="CUY78" s="5"/>
    </row>
    <row r="79" spans="1:2599" ht="65.25" customHeight="1" x14ac:dyDescent="0.25">
      <c r="A79" s="580"/>
      <c r="B79" s="575"/>
      <c r="C79" s="578"/>
      <c r="D79" s="148" t="s">
        <v>230</v>
      </c>
      <c r="E79" s="81" t="s">
        <v>231</v>
      </c>
      <c r="F79" s="81" t="s">
        <v>232</v>
      </c>
      <c r="G79" s="81" t="s">
        <v>228</v>
      </c>
      <c r="H79" s="75" t="s">
        <v>424</v>
      </c>
      <c r="I79" s="45">
        <v>0</v>
      </c>
      <c r="J79" s="83">
        <v>1</v>
      </c>
      <c r="K79" s="381" t="s">
        <v>293</v>
      </c>
      <c r="L79" s="381" t="s">
        <v>294</v>
      </c>
      <c r="M79" s="381" t="s">
        <v>295</v>
      </c>
      <c r="N79" s="381" t="s">
        <v>458</v>
      </c>
      <c r="O79" s="381" t="s">
        <v>295</v>
      </c>
      <c r="P79" s="381" t="s">
        <v>394</v>
      </c>
      <c r="Q79" s="146">
        <v>1</v>
      </c>
      <c r="R79" s="134">
        <v>0.5</v>
      </c>
      <c r="S79" s="70">
        <v>0.5</v>
      </c>
      <c r="T79" s="47">
        <f>(S79/R79)*1</f>
        <v>1</v>
      </c>
      <c r="U79" s="74">
        <v>0</v>
      </c>
      <c r="V79" s="74">
        <v>8655000</v>
      </c>
      <c r="W79" s="381"/>
      <c r="X79" s="135" t="s">
        <v>581</v>
      </c>
      <c r="Y79" s="296">
        <v>0.5</v>
      </c>
      <c r="Z79" s="59">
        <v>0.5</v>
      </c>
      <c r="AA79" s="47">
        <f>(Z79/Y79)*1</f>
        <v>1</v>
      </c>
      <c r="AB79" s="74"/>
      <c r="AC79" s="74"/>
      <c r="AD79" s="381"/>
      <c r="AE79" s="135"/>
      <c r="AF79" s="453">
        <v>4</v>
      </c>
      <c r="AG79" s="441">
        <v>2</v>
      </c>
      <c r="AH79" s="47">
        <f>(AG79/AF79)*1</f>
        <v>0.5</v>
      </c>
      <c r="AI79" s="403"/>
      <c r="AJ79" s="403"/>
      <c r="AK79" s="381"/>
      <c r="AL79" s="401" t="s">
        <v>912</v>
      </c>
      <c r="AM79" s="493">
        <v>4</v>
      </c>
      <c r="AN79" s="443">
        <v>2</v>
      </c>
      <c r="AO79" s="47">
        <f>(AN79/AM79)*1</f>
        <v>0.5</v>
      </c>
      <c r="AP79" s="436">
        <v>24350000</v>
      </c>
      <c r="AQ79" s="436">
        <v>12000000</v>
      </c>
      <c r="AR79" s="381"/>
      <c r="AS79" s="401" t="s">
        <v>990</v>
      </c>
      <c r="AT79" s="420">
        <v>4</v>
      </c>
      <c r="AU79" s="408">
        <v>11</v>
      </c>
      <c r="AV79" s="47">
        <f>(AU79/AT79)*1</f>
        <v>2.75</v>
      </c>
      <c r="AW79" s="410">
        <v>25000000</v>
      </c>
      <c r="AX79" s="411">
        <v>23933333</v>
      </c>
      <c r="AY79" s="381"/>
      <c r="AZ79" s="401" t="s">
        <v>1052</v>
      </c>
      <c r="BA79" s="231">
        <v>1</v>
      </c>
      <c r="BB79" s="174">
        <v>0.9</v>
      </c>
      <c r="BC79" s="47">
        <f>(BB79/BA79)*1</f>
        <v>0.9</v>
      </c>
      <c r="BD79" s="112"/>
      <c r="BE79" s="112"/>
      <c r="BF79" s="381"/>
      <c r="BG79" s="186" t="s">
        <v>1114</v>
      </c>
      <c r="BH79" s="231">
        <v>0.9</v>
      </c>
      <c r="BI79" s="118">
        <v>0.9</v>
      </c>
      <c r="BJ79" s="95">
        <f>(BI79/BH79)*1</f>
        <v>1</v>
      </c>
      <c r="BK79" s="99"/>
      <c r="BL79" s="99"/>
      <c r="BM79" s="406"/>
      <c r="BN79" s="186" t="s">
        <v>705</v>
      </c>
      <c r="BO79" s="134">
        <v>0.5</v>
      </c>
      <c r="BP79" s="70">
        <v>0.5</v>
      </c>
      <c r="BQ79" s="47">
        <f>(BP79/BO79)*1</f>
        <v>1</v>
      </c>
      <c r="BR79" s="74">
        <v>0</v>
      </c>
      <c r="BS79" s="74">
        <v>8655000</v>
      </c>
      <c r="BT79" s="381"/>
      <c r="BU79" s="135" t="s">
        <v>789</v>
      </c>
      <c r="BV79" s="359">
        <v>0.5</v>
      </c>
      <c r="BW79" s="70">
        <v>0.5</v>
      </c>
      <c r="BX79" s="47">
        <f>(BW79/BV79)*1</f>
        <v>1</v>
      </c>
      <c r="BY79" s="74"/>
      <c r="BZ79" s="74"/>
      <c r="CA79" s="381"/>
      <c r="CB79" s="135" t="s">
        <v>556</v>
      </c>
      <c r="CC79" s="330">
        <v>1</v>
      </c>
      <c r="CD79" s="70">
        <v>0.5</v>
      </c>
      <c r="CE79" s="336">
        <f>(CD79/CC79)*1</f>
        <v>0.5</v>
      </c>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c r="AKG79" s="5"/>
      <c r="AKH79" s="5"/>
      <c r="AKI79" s="5"/>
      <c r="AKJ79" s="5"/>
      <c r="AKK79" s="5"/>
      <c r="AKL79" s="5"/>
      <c r="AKM79" s="5"/>
      <c r="AKN79" s="5"/>
      <c r="AKO79" s="5"/>
      <c r="AKP79" s="5"/>
      <c r="AKQ79" s="5"/>
      <c r="AKR79" s="5"/>
      <c r="AKS79" s="5"/>
      <c r="AKT79" s="5"/>
      <c r="AKU79" s="5"/>
      <c r="AKV79" s="5"/>
      <c r="AKW79" s="5"/>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c r="ALY79" s="5"/>
      <c r="ALZ79" s="5"/>
      <c r="AMA79" s="5"/>
      <c r="AMB79" s="5"/>
      <c r="AMC79" s="5"/>
      <c r="AMD79" s="5"/>
      <c r="AME79" s="5"/>
      <c r="AMF79" s="5"/>
      <c r="AMG79" s="5"/>
      <c r="AMH79" s="5"/>
      <c r="AMI79" s="5"/>
      <c r="AMJ79" s="5"/>
      <c r="AMK79" s="5"/>
      <c r="AML79" s="5"/>
      <c r="AMM79" s="5"/>
      <c r="AMN79" s="5"/>
      <c r="AMO79" s="5"/>
      <c r="AMP79" s="5"/>
      <c r="AMQ79" s="5"/>
      <c r="AMR79" s="5"/>
      <c r="AMS79" s="5"/>
      <c r="AMT79" s="5"/>
      <c r="AMU79" s="5"/>
      <c r="AMV79" s="5"/>
      <c r="AMW79" s="5"/>
      <c r="AMX79" s="5"/>
      <c r="AMY79" s="5"/>
      <c r="AMZ79" s="5"/>
      <c r="ANA79" s="5"/>
      <c r="ANB79" s="5"/>
      <c r="ANC79" s="5"/>
      <c r="AND79" s="5"/>
      <c r="ANE79" s="5"/>
      <c r="ANF79" s="5"/>
      <c r="ANG79" s="5"/>
      <c r="ANH79" s="5"/>
      <c r="ANI79" s="5"/>
      <c r="ANJ79" s="5"/>
      <c r="ANK79" s="5"/>
      <c r="ANL79" s="5"/>
      <c r="ANM79" s="5"/>
      <c r="ANN79" s="5"/>
      <c r="ANO79" s="5"/>
      <c r="ANP79" s="5"/>
      <c r="ANQ79" s="5"/>
      <c r="ANR79" s="5"/>
      <c r="ANS79" s="5"/>
      <c r="ANT79" s="5"/>
      <c r="ANU79" s="5"/>
      <c r="ANV79" s="5"/>
      <c r="ANW79" s="5"/>
      <c r="ANX79" s="5"/>
      <c r="ANY79" s="5"/>
      <c r="ANZ79" s="5"/>
      <c r="AOA79" s="5"/>
      <c r="AOB79" s="5"/>
      <c r="AOC79" s="5"/>
      <c r="AOD79" s="5"/>
      <c r="AOE79" s="5"/>
      <c r="AOF79" s="5"/>
      <c r="AOG79" s="5"/>
      <c r="AOH79" s="5"/>
      <c r="AOI79" s="5"/>
      <c r="AOJ79" s="5"/>
      <c r="AOK79" s="5"/>
      <c r="AOL79" s="5"/>
      <c r="AOM79" s="5"/>
      <c r="AON79" s="5"/>
      <c r="AOO79" s="5"/>
      <c r="AOP79" s="5"/>
      <c r="AOQ79" s="5"/>
      <c r="AOR79" s="5"/>
      <c r="AOS79" s="5"/>
      <c r="AOT79" s="5"/>
      <c r="AOU79" s="5"/>
      <c r="AOV79" s="5"/>
      <c r="AOW79" s="5"/>
      <c r="AOX79" s="5"/>
      <c r="AOY79" s="5"/>
      <c r="AOZ79" s="5"/>
      <c r="APA79" s="5"/>
      <c r="APB79" s="5"/>
      <c r="APC79" s="5"/>
      <c r="APD79" s="5"/>
      <c r="APE79" s="5"/>
      <c r="APF79" s="5"/>
      <c r="APG79" s="5"/>
      <c r="APH79" s="5"/>
      <c r="API79" s="5"/>
      <c r="APJ79" s="5"/>
      <c r="APK79" s="5"/>
      <c r="APL79" s="5"/>
      <c r="APM79" s="5"/>
      <c r="APN79" s="5"/>
      <c r="APO79" s="5"/>
      <c r="APP79" s="5"/>
      <c r="APQ79" s="5"/>
      <c r="APR79" s="5"/>
      <c r="APS79" s="5"/>
      <c r="APT79" s="5"/>
      <c r="APU79" s="5"/>
      <c r="APV79" s="5"/>
      <c r="APW79" s="5"/>
      <c r="APX79" s="5"/>
      <c r="APY79" s="5"/>
      <c r="APZ79" s="5"/>
      <c r="AQA79" s="5"/>
      <c r="AQB79" s="5"/>
      <c r="AQC79" s="5"/>
      <c r="AQD79" s="5"/>
      <c r="AQE79" s="5"/>
      <c r="AQF79" s="5"/>
      <c r="AQG79" s="5"/>
      <c r="AQH79" s="5"/>
      <c r="AQI79" s="5"/>
      <c r="AQJ79" s="5"/>
      <c r="AQK79" s="5"/>
      <c r="AQL79" s="5"/>
      <c r="AQM79" s="5"/>
      <c r="AQN79" s="5"/>
      <c r="AQO79" s="5"/>
      <c r="AQP79" s="5"/>
      <c r="AQQ79" s="5"/>
      <c r="AQR79" s="5"/>
      <c r="AQS79" s="5"/>
      <c r="AQT79" s="5"/>
      <c r="AQU79" s="5"/>
      <c r="AQV79" s="5"/>
      <c r="AQW79" s="5"/>
      <c r="AQX79" s="5"/>
      <c r="AQY79" s="5"/>
      <c r="AQZ79" s="5"/>
      <c r="ARA79" s="5"/>
      <c r="ARB79" s="5"/>
      <c r="ARC79" s="5"/>
      <c r="ARD79" s="5"/>
      <c r="ARE79" s="5"/>
      <c r="ARF79" s="5"/>
      <c r="ARG79" s="5"/>
      <c r="ARH79" s="5"/>
      <c r="ARI79" s="5"/>
      <c r="ARJ79" s="5"/>
      <c r="ARK79" s="5"/>
      <c r="ARL79" s="5"/>
      <c r="ARM79" s="5"/>
      <c r="ARN79" s="5"/>
      <c r="ARO79" s="5"/>
      <c r="ARP79" s="5"/>
      <c r="ARQ79" s="5"/>
      <c r="ARR79" s="5"/>
      <c r="ARS79" s="5"/>
      <c r="ART79" s="5"/>
      <c r="ARU79" s="5"/>
      <c r="ARV79" s="5"/>
      <c r="ARW79" s="5"/>
      <c r="ARX79" s="5"/>
      <c r="ARY79" s="5"/>
      <c r="ARZ79" s="5"/>
      <c r="ASA79" s="5"/>
      <c r="ASB79" s="5"/>
      <c r="ASC79" s="5"/>
      <c r="ASD79" s="5"/>
      <c r="ASE79" s="5"/>
      <c r="ASF79" s="5"/>
      <c r="ASG79" s="5"/>
      <c r="ASH79" s="5"/>
      <c r="ASI79" s="5"/>
      <c r="ASJ79" s="5"/>
      <c r="ASK79" s="5"/>
      <c r="ASL79" s="5"/>
      <c r="ASM79" s="5"/>
      <c r="ASN79" s="5"/>
      <c r="ASO79" s="5"/>
      <c r="ASP79" s="5"/>
      <c r="ASQ79" s="5"/>
      <c r="ASR79" s="5"/>
      <c r="ASS79" s="5"/>
      <c r="AST79" s="5"/>
      <c r="ASU79" s="5"/>
      <c r="ASV79" s="5"/>
      <c r="ASW79" s="5"/>
      <c r="ASX79" s="5"/>
      <c r="ASY79" s="5"/>
      <c r="ASZ79" s="5"/>
      <c r="ATA79" s="5"/>
      <c r="ATB79" s="5"/>
      <c r="ATC79" s="5"/>
      <c r="ATD79" s="5"/>
      <c r="ATE79" s="5"/>
      <c r="ATF79" s="5"/>
      <c r="ATG79" s="5"/>
      <c r="ATH79" s="5"/>
      <c r="ATI79" s="5"/>
      <c r="ATJ79" s="5"/>
      <c r="ATK79" s="5"/>
      <c r="ATL79" s="5"/>
      <c r="ATM79" s="5"/>
      <c r="ATN79" s="5"/>
      <c r="ATO79" s="5"/>
      <c r="ATP79" s="5"/>
      <c r="ATQ79" s="5"/>
      <c r="ATR79" s="5"/>
      <c r="ATS79" s="5"/>
      <c r="ATT79" s="5"/>
      <c r="ATU79" s="5"/>
      <c r="ATV79" s="5"/>
      <c r="ATW79" s="5"/>
      <c r="ATX79" s="5"/>
      <c r="ATY79" s="5"/>
      <c r="ATZ79" s="5"/>
      <c r="AUA79" s="5"/>
      <c r="AUB79" s="5"/>
      <c r="AUC79" s="5"/>
      <c r="AUD79" s="5"/>
      <c r="AUE79" s="5"/>
      <c r="AUF79" s="5"/>
      <c r="AUG79" s="5"/>
      <c r="AUH79" s="5"/>
      <c r="AUI79" s="5"/>
      <c r="AUJ79" s="5"/>
      <c r="AUK79" s="5"/>
      <c r="AUL79" s="5"/>
      <c r="AUM79" s="5"/>
      <c r="AUN79" s="5"/>
      <c r="AUO79" s="5"/>
      <c r="AUP79" s="5"/>
      <c r="AUQ79" s="5"/>
      <c r="AUR79" s="5"/>
      <c r="AUS79" s="5"/>
      <c r="AUT79" s="5"/>
      <c r="AUU79" s="5"/>
      <c r="AUV79" s="5"/>
      <c r="AUW79" s="5"/>
      <c r="AUX79" s="5"/>
      <c r="AUY79" s="5"/>
      <c r="AUZ79" s="5"/>
      <c r="AVA79" s="5"/>
      <c r="AVB79" s="5"/>
      <c r="AVC79" s="5"/>
      <c r="AVD79" s="5"/>
      <c r="AVE79" s="5"/>
      <c r="AVF79" s="5"/>
      <c r="AVG79" s="5"/>
      <c r="AVH79" s="5"/>
      <c r="AVI79" s="5"/>
      <c r="AVJ79" s="5"/>
      <c r="AVK79" s="5"/>
      <c r="AVL79" s="5"/>
      <c r="AVM79" s="5"/>
      <c r="AVN79" s="5"/>
      <c r="AVO79" s="5"/>
      <c r="AVP79" s="5"/>
      <c r="AVQ79" s="5"/>
      <c r="AVR79" s="5"/>
      <c r="AVS79" s="5"/>
      <c r="AVT79" s="5"/>
      <c r="AVU79" s="5"/>
      <c r="AVV79" s="5"/>
      <c r="AVW79" s="5"/>
      <c r="AVX79" s="5"/>
      <c r="AVY79" s="5"/>
      <c r="AVZ79" s="5"/>
      <c r="AWA79" s="5"/>
      <c r="AWB79" s="5"/>
      <c r="AWC79" s="5"/>
      <c r="AWD79" s="5"/>
      <c r="AWE79" s="5"/>
      <c r="AWF79" s="5"/>
      <c r="AWG79" s="5"/>
      <c r="AWH79" s="5"/>
      <c r="AWI79" s="5"/>
      <c r="AWJ79" s="5"/>
      <c r="AWK79" s="5"/>
      <c r="AWL79" s="5"/>
      <c r="AWM79" s="5"/>
      <c r="AWN79" s="5"/>
      <c r="AWO79" s="5"/>
      <c r="AWP79" s="5"/>
      <c r="AWQ79" s="5"/>
      <c r="AWR79" s="5"/>
      <c r="AWS79" s="5"/>
      <c r="AWT79" s="5"/>
      <c r="AWU79" s="5"/>
      <c r="AWV79" s="5"/>
      <c r="AWW79" s="5"/>
      <c r="AWX79" s="5"/>
      <c r="AWY79" s="5"/>
      <c r="AWZ79" s="5"/>
      <c r="AXA79" s="5"/>
      <c r="AXB79" s="5"/>
      <c r="AXC79" s="5"/>
      <c r="AXD79" s="5"/>
      <c r="AXE79" s="5"/>
      <c r="AXF79" s="5"/>
      <c r="AXG79" s="5"/>
      <c r="AXH79" s="5"/>
      <c r="AXI79" s="5"/>
      <c r="AXJ79" s="5"/>
      <c r="AXK79" s="5"/>
      <c r="AXL79" s="5"/>
      <c r="AXM79" s="5"/>
      <c r="AXN79" s="5"/>
      <c r="AXO79" s="5"/>
      <c r="AXP79" s="5"/>
      <c r="AXQ79" s="5"/>
      <c r="AXR79" s="5"/>
      <c r="AXS79" s="5"/>
      <c r="AXT79" s="5"/>
      <c r="AXU79" s="5"/>
      <c r="AXV79" s="5"/>
      <c r="AXW79" s="5"/>
      <c r="AXX79" s="5"/>
      <c r="AXY79" s="5"/>
      <c r="AXZ79" s="5"/>
      <c r="AYA79" s="5"/>
      <c r="AYB79" s="5"/>
      <c r="AYC79" s="5"/>
      <c r="AYD79" s="5"/>
      <c r="AYE79" s="5"/>
      <c r="AYF79" s="5"/>
      <c r="AYG79" s="5"/>
      <c r="AYH79" s="5"/>
      <c r="AYI79" s="5"/>
      <c r="AYJ79" s="5"/>
      <c r="AYK79" s="5"/>
      <c r="AYL79" s="5"/>
      <c r="AYM79" s="5"/>
      <c r="AYN79" s="5"/>
      <c r="AYO79" s="5"/>
      <c r="AYP79" s="5"/>
      <c r="AYQ79" s="5"/>
      <c r="AYR79" s="5"/>
      <c r="AYS79" s="5"/>
      <c r="AYT79" s="5"/>
      <c r="AYU79" s="5"/>
      <c r="AYV79" s="5"/>
      <c r="AYW79" s="5"/>
      <c r="AYX79" s="5"/>
      <c r="AYY79" s="5"/>
      <c r="AYZ79" s="5"/>
      <c r="AZA79" s="5"/>
      <c r="AZB79" s="5"/>
      <c r="AZC79" s="5"/>
      <c r="AZD79" s="5"/>
      <c r="AZE79" s="5"/>
      <c r="AZF79" s="5"/>
      <c r="AZG79" s="5"/>
      <c r="AZH79" s="5"/>
      <c r="AZI79" s="5"/>
      <c r="AZJ79" s="5"/>
      <c r="AZK79" s="5"/>
      <c r="AZL79" s="5"/>
      <c r="AZM79" s="5"/>
      <c r="AZN79" s="5"/>
      <c r="AZO79" s="5"/>
      <c r="AZP79" s="5"/>
      <c r="AZQ79" s="5"/>
      <c r="AZR79" s="5"/>
      <c r="AZS79" s="5"/>
      <c r="AZT79" s="5"/>
      <c r="AZU79" s="5"/>
      <c r="AZV79" s="5"/>
      <c r="AZW79" s="5"/>
      <c r="AZX79" s="5"/>
      <c r="AZY79" s="5"/>
      <c r="AZZ79" s="5"/>
      <c r="BAA79" s="5"/>
      <c r="BAB79" s="5"/>
      <c r="BAC79" s="5"/>
      <c r="BAD79" s="5"/>
      <c r="BAE79" s="5"/>
      <c r="BAF79" s="5"/>
      <c r="BAG79" s="5"/>
      <c r="BAH79" s="5"/>
      <c r="BAI79" s="5"/>
      <c r="BAJ79" s="5"/>
      <c r="BAK79" s="5"/>
      <c r="BAL79" s="5"/>
      <c r="BAM79" s="5"/>
      <c r="BAN79" s="5"/>
      <c r="BAO79" s="5"/>
      <c r="BAP79" s="5"/>
      <c r="BAQ79" s="5"/>
      <c r="BAR79" s="5"/>
      <c r="BAS79" s="5"/>
      <c r="BAT79" s="5"/>
      <c r="BAU79" s="5"/>
      <c r="BAV79" s="5"/>
      <c r="BAW79" s="5"/>
      <c r="BAX79" s="5"/>
      <c r="BAY79" s="5"/>
      <c r="BAZ79" s="5"/>
      <c r="BBA79" s="5"/>
      <c r="BBB79" s="5"/>
      <c r="BBC79" s="5"/>
      <c r="BBD79" s="5"/>
      <c r="BBE79" s="5"/>
      <c r="BBF79" s="5"/>
      <c r="BBG79" s="5"/>
      <c r="BBH79" s="5"/>
      <c r="BBI79" s="5"/>
      <c r="BBJ79" s="5"/>
      <c r="BBK79" s="5"/>
      <c r="BBL79" s="5"/>
      <c r="BBM79" s="5"/>
      <c r="BBN79" s="5"/>
      <c r="BBO79" s="5"/>
      <c r="BBP79" s="5"/>
      <c r="BBQ79" s="5"/>
      <c r="BBR79" s="5"/>
      <c r="BBS79" s="5"/>
      <c r="BBT79" s="5"/>
      <c r="BBU79" s="5"/>
      <c r="BBV79" s="5"/>
      <c r="BBW79" s="5"/>
      <c r="BBX79" s="5"/>
      <c r="BBY79" s="5"/>
      <c r="BBZ79" s="5"/>
      <c r="BCA79" s="5"/>
      <c r="BCB79" s="5"/>
      <c r="BCC79" s="5"/>
      <c r="BCD79" s="5"/>
      <c r="BCE79" s="5"/>
      <c r="BCF79" s="5"/>
      <c r="BCG79" s="5"/>
      <c r="BCH79" s="5"/>
      <c r="BCI79" s="5"/>
      <c r="BCJ79" s="5"/>
      <c r="BCK79" s="5"/>
      <c r="BCL79" s="5"/>
      <c r="BCM79" s="5"/>
      <c r="BCN79" s="5"/>
      <c r="BCO79" s="5"/>
      <c r="BCP79" s="5"/>
      <c r="BCQ79" s="5"/>
      <c r="BCR79" s="5"/>
      <c r="BCS79" s="5"/>
      <c r="BCT79" s="5"/>
      <c r="BCU79" s="5"/>
      <c r="BCV79" s="5"/>
      <c r="BCW79" s="5"/>
      <c r="BCX79" s="5"/>
      <c r="BCY79" s="5"/>
      <c r="BCZ79" s="5"/>
      <c r="BDA79" s="5"/>
      <c r="BDB79" s="5"/>
      <c r="BDC79" s="5"/>
      <c r="BDD79" s="5"/>
      <c r="BDE79" s="5"/>
      <c r="BDF79" s="5"/>
      <c r="BDG79" s="5"/>
      <c r="BDH79" s="5"/>
      <c r="BDI79" s="5"/>
      <c r="BDJ79" s="5"/>
      <c r="BDK79" s="5"/>
      <c r="BDL79" s="5"/>
      <c r="BDM79" s="5"/>
      <c r="BDN79" s="5"/>
      <c r="BDO79" s="5"/>
      <c r="BDP79" s="5"/>
      <c r="BDQ79" s="5"/>
      <c r="BDR79" s="5"/>
      <c r="BDS79" s="5"/>
      <c r="BDT79" s="5"/>
      <c r="BDU79" s="5"/>
      <c r="BDV79" s="5"/>
      <c r="BDW79" s="5"/>
      <c r="BDX79" s="5"/>
      <c r="BDY79" s="5"/>
      <c r="BDZ79" s="5"/>
      <c r="BEA79" s="5"/>
      <c r="BEB79" s="5"/>
      <c r="BEC79" s="5"/>
      <c r="BED79" s="5"/>
      <c r="BEE79" s="5"/>
      <c r="BEF79" s="5"/>
      <c r="BEG79" s="5"/>
      <c r="BEH79" s="5"/>
      <c r="BEI79" s="5"/>
      <c r="BEJ79" s="5"/>
      <c r="BEK79" s="5"/>
      <c r="BEL79" s="5"/>
      <c r="BEM79" s="5"/>
      <c r="BEN79" s="5"/>
      <c r="BEO79" s="5"/>
      <c r="BEP79" s="5"/>
      <c r="BEQ79" s="5"/>
      <c r="BER79" s="5"/>
      <c r="BES79" s="5"/>
      <c r="BET79" s="5"/>
      <c r="BEU79" s="5"/>
      <c r="BEV79" s="5"/>
      <c r="BEW79" s="5"/>
      <c r="BEX79" s="5"/>
      <c r="BEY79" s="5"/>
      <c r="BEZ79" s="5"/>
      <c r="BFA79" s="5"/>
      <c r="BFB79" s="5"/>
      <c r="BFC79" s="5"/>
      <c r="BFD79" s="5"/>
      <c r="BFE79" s="5"/>
      <c r="BFF79" s="5"/>
      <c r="BFG79" s="5"/>
      <c r="BFH79" s="5"/>
      <c r="BFI79" s="5"/>
      <c r="BFJ79" s="5"/>
      <c r="BFK79" s="5"/>
      <c r="BFL79" s="5"/>
      <c r="BFM79" s="5"/>
      <c r="BFN79" s="5"/>
      <c r="BFO79" s="5"/>
      <c r="BFP79" s="5"/>
      <c r="BFQ79" s="5"/>
      <c r="BFR79" s="5"/>
      <c r="BFS79" s="5"/>
      <c r="BFT79" s="5"/>
      <c r="BFU79" s="5"/>
      <c r="BFV79" s="5"/>
      <c r="BFW79" s="5"/>
      <c r="BFX79" s="5"/>
      <c r="BFY79" s="5"/>
      <c r="BFZ79" s="5"/>
      <c r="BGA79" s="5"/>
      <c r="BGB79" s="5"/>
      <c r="BGC79" s="5"/>
      <c r="BGD79" s="5"/>
      <c r="BGE79" s="5"/>
      <c r="BGF79" s="5"/>
      <c r="BGG79" s="5"/>
      <c r="BGH79" s="5"/>
      <c r="BGI79" s="5"/>
      <c r="BGJ79" s="5"/>
      <c r="BGK79" s="5"/>
      <c r="BGL79" s="5"/>
      <c r="BGM79" s="5"/>
      <c r="BGN79" s="5"/>
      <c r="BGO79" s="5"/>
      <c r="BGP79" s="5"/>
      <c r="BGQ79" s="5"/>
      <c r="BGR79" s="5"/>
      <c r="BGS79" s="5"/>
      <c r="BGT79" s="5"/>
      <c r="BGU79" s="5"/>
      <c r="BGV79" s="5"/>
      <c r="BGW79" s="5"/>
      <c r="BGX79" s="5"/>
      <c r="BGY79" s="5"/>
      <c r="BGZ79" s="5"/>
      <c r="BHA79" s="5"/>
      <c r="BHB79" s="5"/>
      <c r="BHC79" s="5"/>
      <c r="BHD79" s="5"/>
      <c r="BHE79" s="5"/>
      <c r="BHF79" s="5"/>
      <c r="BHG79" s="5"/>
      <c r="BHH79" s="5"/>
      <c r="BHI79" s="5"/>
      <c r="BHJ79" s="5"/>
      <c r="BHK79" s="5"/>
      <c r="BHL79" s="5"/>
      <c r="BHM79" s="5"/>
      <c r="BHN79" s="5"/>
      <c r="BHO79" s="5"/>
      <c r="BHP79" s="5"/>
      <c r="BHQ79" s="5"/>
      <c r="BHR79" s="5"/>
      <c r="BHS79" s="5"/>
      <c r="BHT79" s="5"/>
      <c r="BHU79" s="5"/>
      <c r="BHV79" s="5"/>
      <c r="BHW79" s="5"/>
      <c r="BHX79" s="5"/>
      <c r="BHY79" s="5"/>
      <c r="BHZ79" s="5"/>
      <c r="BIA79" s="5"/>
      <c r="BIB79" s="5"/>
      <c r="BIC79" s="5"/>
      <c r="BID79" s="5"/>
      <c r="BIE79" s="5"/>
      <c r="BIF79" s="5"/>
      <c r="BIG79" s="5"/>
      <c r="BIH79" s="5"/>
      <c r="BII79" s="5"/>
      <c r="BIJ79" s="5"/>
      <c r="BIK79" s="5"/>
      <c r="BIL79" s="5"/>
      <c r="BIM79" s="5"/>
      <c r="BIN79" s="5"/>
      <c r="BIO79" s="5"/>
      <c r="BIP79" s="5"/>
      <c r="BIQ79" s="5"/>
      <c r="BIR79" s="5"/>
      <c r="BIS79" s="5"/>
      <c r="BIT79" s="5"/>
      <c r="BIU79" s="5"/>
      <c r="BIV79" s="5"/>
      <c r="BIW79" s="5"/>
      <c r="BIX79" s="5"/>
      <c r="BIY79" s="5"/>
      <c r="BIZ79" s="5"/>
      <c r="BJA79" s="5"/>
      <c r="BJB79" s="5"/>
      <c r="BJC79" s="5"/>
      <c r="BJD79" s="5"/>
      <c r="BJE79" s="5"/>
      <c r="BJF79" s="5"/>
      <c r="BJG79" s="5"/>
      <c r="BJH79" s="5"/>
      <c r="BJI79" s="5"/>
      <c r="BJJ79" s="5"/>
      <c r="BJK79" s="5"/>
      <c r="BJL79" s="5"/>
      <c r="BJM79" s="5"/>
      <c r="BJN79" s="5"/>
      <c r="BJO79" s="5"/>
      <c r="BJP79" s="5"/>
      <c r="BJQ79" s="5"/>
      <c r="BJR79" s="5"/>
      <c r="BJS79" s="5"/>
      <c r="BJT79" s="5"/>
      <c r="BJU79" s="5"/>
      <c r="BJV79" s="5"/>
      <c r="BJW79" s="5"/>
      <c r="BJX79" s="5"/>
      <c r="BJY79" s="5"/>
      <c r="BJZ79" s="5"/>
      <c r="BKA79" s="5"/>
      <c r="BKB79" s="5"/>
      <c r="BKC79" s="5"/>
      <c r="BKD79" s="5"/>
      <c r="BKE79" s="5"/>
      <c r="BKF79" s="5"/>
      <c r="BKG79" s="5"/>
      <c r="BKH79" s="5"/>
      <c r="BKI79" s="5"/>
      <c r="BKJ79" s="5"/>
      <c r="BKK79" s="5"/>
      <c r="BKL79" s="5"/>
      <c r="BKM79" s="5"/>
      <c r="BKN79" s="5"/>
      <c r="BKO79" s="5"/>
      <c r="BKP79" s="5"/>
      <c r="BKQ79" s="5"/>
      <c r="BKR79" s="5"/>
      <c r="BKS79" s="5"/>
      <c r="BKT79" s="5"/>
      <c r="BKU79" s="5"/>
      <c r="BKV79" s="5"/>
      <c r="BKW79" s="5"/>
      <c r="BKX79" s="5"/>
      <c r="BKY79" s="5"/>
      <c r="BKZ79" s="5"/>
      <c r="BLA79" s="5"/>
      <c r="BLB79" s="5"/>
      <c r="BLC79" s="5"/>
      <c r="BLD79" s="5"/>
      <c r="BLE79" s="5"/>
      <c r="BLF79" s="5"/>
      <c r="BLG79" s="5"/>
      <c r="BLH79" s="5"/>
      <c r="BLI79" s="5"/>
      <c r="BLJ79" s="5"/>
      <c r="BLK79" s="5"/>
      <c r="BLL79" s="5"/>
      <c r="BLM79" s="5"/>
      <c r="BLN79" s="5"/>
      <c r="BLO79" s="5"/>
      <c r="BLP79" s="5"/>
      <c r="BLQ79" s="5"/>
      <c r="BLR79" s="5"/>
      <c r="BLS79" s="5"/>
      <c r="BLT79" s="5"/>
      <c r="BLU79" s="5"/>
      <c r="BLV79" s="5"/>
      <c r="BLW79" s="5"/>
      <c r="BLX79" s="5"/>
      <c r="BLY79" s="5"/>
      <c r="BLZ79" s="5"/>
      <c r="BMA79" s="5"/>
      <c r="BMB79" s="5"/>
      <c r="BMC79" s="5"/>
      <c r="BMD79" s="5"/>
      <c r="BME79" s="5"/>
      <c r="BMF79" s="5"/>
      <c r="BMG79" s="5"/>
      <c r="BMH79" s="5"/>
      <c r="BMI79" s="5"/>
      <c r="BMJ79" s="5"/>
      <c r="BMK79" s="5"/>
      <c r="BML79" s="5"/>
      <c r="BMM79" s="5"/>
      <c r="BMN79" s="5"/>
      <c r="BMO79" s="5"/>
      <c r="BMP79" s="5"/>
      <c r="BMQ79" s="5"/>
      <c r="BMR79" s="5"/>
      <c r="BMS79" s="5"/>
      <c r="BMT79" s="5"/>
      <c r="BMU79" s="5"/>
      <c r="BMV79" s="5"/>
      <c r="BMW79" s="5"/>
      <c r="BMX79" s="5"/>
      <c r="BMY79" s="5"/>
      <c r="BMZ79" s="5"/>
      <c r="BNA79" s="5"/>
      <c r="BNB79" s="5"/>
      <c r="BNC79" s="5"/>
      <c r="BND79" s="5"/>
      <c r="BNE79" s="5"/>
      <c r="BNF79" s="5"/>
      <c r="BNG79" s="5"/>
      <c r="BNH79" s="5"/>
      <c r="BNI79" s="5"/>
      <c r="BNJ79" s="5"/>
      <c r="BNK79" s="5"/>
      <c r="BNL79" s="5"/>
      <c r="BNM79" s="5"/>
      <c r="BNN79" s="5"/>
      <c r="BNO79" s="5"/>
      <c r="BNP79" s="5"/>
      <c r="BNQ79" s="5"/>
      <c r="BNR79" s="5"/>
      <c r="BNS79" s="5"/>
      <c r="BNT79" s="5"/>
      <c r="BNU79" s="5"/>
      <c r="BNV79" s="5"/>
      <c r="BNW79" s="5"/>
      <c r="BNX79" s="5"/>
      <c r="BNY79" s="5"/>
      <c r="BNZ79" s="5"/>
      <c r="BOA79" s="5"/>
      <c r="BOB79" s="5"/>
      <c r="BOC79" s="5"/>
      <c r="BOD79" s="5"/>
      <c r="BOE79" s="5"/>
      <c r="BOF79" s="5"/>
      <c r="BOG79" s="5"/>
      <c r="BOH79" s="5"/>
      <c r="BOI79" s="5"/>
      <c r="BOJ79" s="5"/>
      <c r="BOK79" s="5"/>
      <c r="BOL79" s="5"/>
      <c r="BOM79" s="5"/>
      <c r="BON79" s="5"/>
      <c r="BOO79" s="5"/>
      <c r="BOP79" s="5"/>
      <c r="BOQ79" s="5"/>
      <c r="BOR79" s="5"/>
      <c r="BOS79" s="5"/>
      <c r="BOT79" s="5"/>
      <c r="BOU79" s="5"/>
      <c r="BOV79" s="5"/>
      <c r="BOW79" s="5"/>
      <c r="BOX79" s="5"/>
      <c r="BOY79" s="5"/>
      <c r="BOZ79" s="5"/>
      <c r="BPA79" s="5"/>
      <c r="BPB79" s="5"/>
      <c r="BPC79" s="5"/>
      <c r="BPD79" s="5"/>
      <c r="BPE79" s="5"/>
      <c r="BPF79" s="5"/>
      <c r="BPG79" s="5"/>
      <c r="BPH79" s="5"/>
      <c r="BPI79" s="5"/>
      <c r="BPJ79" s="5"/>
      <c r="BPK79" s="5"/>
      <c r="BPL79" s="5"/>
      <c r="BPM79" s="5"/>
      <c r="BPN79" s="5"/>
      <c r="BPO79" s="5"/>
      <c r="BPP79" s="5"/>
      <c r="BPQ79" s="5"/>
      <c r="BPR79" s="5"/>
      <c r="BPS79" s="5"/>
      <c r="BPT79" s="5"/>
      <c r="BPU79" s="5"/>
      <c r="BPV79" s="5"/>
      <c r="BPW79" s="5"/>
      <c r="BPX79" s="5"/>
      <c r="BPY79" s="5"/>
      <c r="BPZ79" s="5"/>
      <c r="BQA79" s="5"/>
      <c r="BQB79" s="5"/>
      <c r="BQC79" s="5"/>
      <c r="BQD79" s="5"/>
      <c r="BQE79" s="5"/>
      <c r="BQF79" s="5"/>
      <c r="BQG79" s="5"/>
      <c r="BQH79" s="5"/>
      <c r="BQI79" s="5"/>
      <c r="BQJ79" s="5"/>
      <c r="BQK79" s="5"/>
      <c r="BQL79" s="5"/>
      <c r="BQM79" s="5"/>
      <c r="BQN79" s="5"/>
      <c r="BQO79" s="5"/>
      <c r="BQP79" s="5"/>
      <c r="BQQ79" s="5"/>
      <c r="BQR79" s="5"/>
      <c r="BQS79" s="5"/>
      <c r="BQT79" s="5"/>
      <c r="BQU79" s="5"/>
      <c r="BQV79" s="5"/>
      <c r="BQW79" s="5"/>
      <c r="BQX79" s="5"/>
      <c r="BQY79" s="5"/>
      <c r="BQZ79" s="5"/>
      <c r="BRA79" s="5"/>
      <c r="BRB79" s="5"/>
      <c r="BRC79" s="5"/>
      <c r="BRD79" s="5"/>
      <c r="BRE79" s="5"/>
      <c r="BRF79" s="5"/>
      <c r="BRG79" s="5"/>
      <c r="BRH79" s="5"/>
      <c r="BRI79" s="5"/>
      <c r="BRJ79" s="5"/>
      <c r="BRK79" s="5"/>
      <c r="BRL79" s="5"/>
      <c r="BRM79" s="5"/>
      <c r="BRN79" s="5"/>
      <c r="BRO79" s="5"/>
      <c r="BRP79" s="5"/>
      <c r="BRQ79" s="5"/>
      <c r="BRR79" s="5"/>
      <c r="BRS79" s="5"/>
      <c r="BRT79" s="5"/>
      <c r="BRU79" s="5"/>
      <c r="BRV79" s="5"/>
      <c r="BRW79" s="5"/>
      <c r="BRX79" s="5"/>
      <c r="BRY79" s="5"/>
      <c r="BRZ79" s="5"/>
      <c r="BSA79" s="5"/>
      <c r="BSB79" s="5"/>
      <c r="BSC79" s="5"/>
      <c r="BSD79" s="5"/>
      <c r="BSE79" s="5"/>
      <c r="BSF79" s="5"/>
      <c r="BSG79" s="5"/>
      <c r="BSH79" s="5"/>
      <c r="BSI79" s="5"/>
      <c r="BSJ79" s="5"/>
      <c r="BSK79" s="5"/>
      <c r="BSL79" s="5"/>
      <c r="BSM79" s="5"/>
      <c r="BSN79" s="5"/>
      <c r="BSO79" s="5"/>
      <c r="BSP79" s="5"/>
      <c r="BSQ79" s="5"/>
      <c r="BSR79" s="5"/>
      <c r="BSS79" s="5"/>
      <c r="BST79" s="5"/>
      <c r="BSU79" s="5"/>
      <c r="BSV79" s="5"/>
      <c r="BSW79" s="5"/>
      <c r="BSX79" s="5"/>
      <c r="BSY79" s="5"/>
      <c r="BSZ79" s="5"/>
      <c r="BTA79" s="5"/>
      <c r="BTB79" s="5"/>
      <c r="BTC79" s="5"/>
      <c r="BTD79" s="5"/>
      <c r="BTE79" s="5"/>
      <c r="BTF79" s="5"/>
      <c r="BTG79" s="5"/>
      <c r="BTH79" s="5"/>
      <c r="BTI79" s="5"/>
      <c r="BTJ79" s="5"/>
      <c r="BTK79" s="5"/>
      <c r="BTL79" s="5"/>
      <c r="BTM79" s="5"/>
      <c r="BTN79" s="5"/>
      <c r="BTO79" s="5"/>
      <c r="BTP79" s="5"/>
      <c r="BTQ79" s="5"/>
      <c r="BTR79" s="5"/>
      <c r="BTS79" s="5"/>
      <c r="BTT79" s="5"/>
      <c r="BTU79" s="5"/>
      <c r="BTV79" s="5"/>
      <c r="BTW79" s="5"/>
      <c r="BTX79" s="5"/>
      <c r="BTY79" s="5"/>
      <c r="BTZ79" s="5"/>
      <c r="BUA79" s="5"/>
      <c r="BUB79" s="5"/>
      <c r="BUC79" s="5"/>
      <c r="BUD79" s="5"/>
      <c r="BUE79" s="5"/>
      <c r="BUF79" s="5"/>
      <c r="BUG79" s="5"/>
      <c r="BUH79" s="5"/>
      <c r="BUI79" s="5"/>
      <c r="BUJ79" s="5"/>
      <c r="BUK79" s="5"/>
      <c r="BUL79" s="5"/>
      <c r="BUM79" s="5"/>
      <c r="BUN79" s="5"/>
      <c r="BUO79" s="5"/>
      <c r="BUP79" s="5"/>
      <c r="BUQ79" s="5"/>
      <c r="BUR79" s="5"/>
      <c r="BUS79" s="5"/>
      <c r="BUT79" s="5"/>
      <c r="BUU79" s="5"/>
      <c r="BUV79" s="5"/>
      <c r="BUW79" s="5"/>
      <c r="BUX79" s="5"/>
      <c r="BUY79" s="5"/>
      <c r="BUZ79" s="5"/>
      <c r="BVA79" s="5"/>
      <c r="BVB79" s="5"/>
      <c r="BVC79" s="5"/>
      <c r="BVD79" s="5"/>
      <c r="BVE79" s="5"/>
      <c r="BVF79" s="5"/>
      <c r="BVG79" s="5"/>
      <c r="BVH79" s="5"/>
      <c r="BVI79" s="5"/>
      <c r="BVJ79" s="5"/>
      <c r="BVK79" s="5"/>
      <c r="BVL79" s="5"/>
      <c r="BVM79" s="5"/>
      <c r="BVN79" s="5"/>
      <c r="BVO79" s="5"/>
      <c r="BVP79" s="5"/>
      <c r="BVQ79" s="5"/>
      <c r="BVR79" s="5"/>
      <c r="BVS79" s="5"/>
      <c r="BVT79" s="5"/>
      <c r="BVU79" s="5"/>
      <c r="BVV79" s="5"/>
      <c r="BVW79" s="5"/>
      <c r="BVX79" s="5"/>
      <c r="BVY79" s="5"/>
      <c r="BVZ79" s="5"/>
      <c r="BWA79" s="5"/>
      <c r="BWB79" s="5"/>
      <c r="BWC79" s="5"/>
      <c r="BWD79" s="5"/>
      <c r="BWE79" s="5"/>
      <c r="BWF79" s="5"/>
      <c r="BWG79" s="5"/>
      <c r="BWH79" s="5"/>
      <c r="BWI79" s="5"/>
      <c r="BWJ79" s="5"/>
      <c r="BWK79" s="5"/>
      <c r="BWL79" s="5"/>
      <c r="BWM79" s="5"/>
      <c r="BWN79" s="5"/>
      <c r="BWO79" s="5"/>
      <c r="BWP79" s="5"/>
      <c r="BWQ79" s="5"/>
      <c r="BWR79" s="5"/>
      <c r="BWS79" s="5"/>
      <c r="BWT79" s="5"/>
      <c r="BWU79" s="5"/>
      <c r="BWV79" s="5"/>
      <c r="BWW79" s="5"/>
      <c r="BWX79" s="5"/>
      <c r="BWY79" s="5"/>
      <c r="BWZ79" s="5"/>
      <c r="BXA79" s="5"/>
      <c r="BXB79" s="5"/>
      <c r="BXC79" s="5"/>
      <c r="BXD79" s="5"/>
      <c r="BXE79" s="5"/>
      <c r="BXF79" s="5"/>
      <c r="BXG79" s="5"/>
      <c r="BXH79" s="5"/>
      <c r="BXI79" s="5"/>
      <c r="BXJ79" s="5"/>
      <c r="BXK79" s="5"/>
      <c r="BXL79" s="5"/>
      <c r="BXM79" s="5"/>
      <c r="BXN79" s="5"/>
      <c r="BXO79" s="5"/>
      <c r="BXP79" s="5"/>
      <c r="BXQ79" s="5"/>
      <c r="BXR79" s="5"/>
      <c r="BXS79" s="5"/>
      <c r="BXT79" s="5"/>
      <c r="BXU79" s="5"/>
      <c r="BXV79" s="5"/>
      <c r="BXW79" s="5"/>
      <c r="BXX79" s="5"/>
      <c r="BXY79" s="5"/>
      <c r="BXZ79" s="5"/>
      <c r="BYA79" s="5"/>
      <c r="BYB79" s="5"/>
      <c r="BYC79" s="5"/>
      <c r="BYD79" s="5"/>
      <c r="BYE79" s="5"/>
      <c r="BYF79" s="5"/>
      <c r="BYG79" s="5"/>
      <c r="BYH79" s="5"/>
      <c r="BYI79" s="5"/>
      <c r="BYJ79" s="5"/>
      <c r="BYK79" s="5"/>
      <c r="BYL79" s="5"/>
      <c r="BYM79" s="5"/>
      <c r="BYN79" s="5"/>
      <c r="BYO79" s="5"/>
      <c r="BYP79" s="5"/>
      <c r="BYQ79" s="5"/>
      <c r="BYR79" s="5"/>
      <c r="BYS79" s="5"/>
      <c r="BYT79" s="5"/>
      <c r="BYU79" s="5"/>
      <c r="BYV79" s="5"/>
      <c r="BYW79" s="5"/>
      <c r="BYX79" s="5"/>
      <c r="BYY79" s="5"/>
      <c r="BYZ79" s="5"/>
      <c r="BZA79" s="5"/>
      <c r="BZB79" s="5"/>
      <c r="BZC79" s="5"/>
      <c r="BZD79" s="5"/>
      <c r="BZE79" s="5"/>
      <c r="BZF79" s="5"/>
      <c r="BZG79" s="5"/>
      <c r="BZH79" s="5"/>
      <c r="BZI79" s="5"/>
      <c r="BZJ79" s="5"/>
      <c r="BZK79" s="5"/>
      <c r="BZL79" s="5"/>
      <c r="BZM79" s="5"/>
      <c r="BZN79" s="5"/>
      <c r="BZO79" s="5"/>
      <c r="BZP79" s="5"/>
      <c r="BZQ79" s="5"/>
      <c r="BZR79" s="5"/>
      <c r="BZS79" s="5"/>
      <c r="BZT79" s="5"/>
      <c r="BZU79" s="5"/>
      <c r="BZV79" s="5"/>
      <c r="BZW79" s="5"/>
      <c r="BZX79" s="5"/>
      <c r="BZY79" s="5"/>
      <c r="BZZ79" s="5"/>
      <c r="CAA79" s="5"/>
      <c r="CAB79" s="5"/>
      <c r="CAC79" s="5"/>
      <c r="CAD79" s="5"/>
      <c r="CAE79" s="5"/>
      <c r="CAF79" s="5"/>
      <c r="CAG79" s="5"/>
      <c r="CAH79" s="5"/>
      <c r="CAI79" s="5"/>
      <c r="CAJ79" s="5"/>
      <c r="CAK79" s="5"/>
      <c r="CAL79" s="5"/>
      <c r="CAM79" s="5"/>
      <c r="CAN79" s="5"/>
      <c r="CAO79" s="5"/>
      <c r="CAP79" s="5"/>
      <c r="CAQ79" s="5"/>
      <c r="CAR79" s="5"/>
      <c r="CAS79" s="5"/>
      <c r="CAT79" s="5"/>
      <c r="CAU79" s="5"/>
      <c r="CAV79" s="5"/>
      <c r="CAW79" s="5"/>
      <c r="CAX79" s="5"/>
      <c r="CAY79" s="5"/>
      <c r="CAZ79" s="5"/>
      <c r="CBA79" s="5"/>
      <c r="CBB79" s="5"/>
      <c r="CBC79" s="5"/>
      <c r="CBD79" s="5"/>
      <c r="CBE79" s="5"/>
      <c r="CBF79" s="5"/>
      <c r="CBG79" s="5"/>
      <c r="CBH79" s="5"/>
      <c r="CBI79" s="5"/>
      <c r="CBJ79" s="5"/>
      <c r="CBK79" s="5"/>
      <c r="CBL79" s="5"/>
      <c r="CBM79" s="5"/>
      <c r="CBN79" s="5"/>
      <c r="CBO79" s="5"/>
      <c r="CBP79" s="5"/>
      <c r="CBQ79" s="5"/>
      <c r="CBR79" s="5"/>
      <c r="CBS79" s="5"/>
      <c r="CBT79" s="5"/>
      <c r="CBU79" s="5"/>
      <c r="CBV79" s="5"/>
      <c r="CBW79" s="5"/>
      <c r="CBX79" s="5"/>
      <c r="CBY79" s="5"/>
      <c r="CBZ79" s="5"/>
      <c r="CCA79" s="5"/>
      <c r="CCB79" s="5"/>
      <c r="CCC79" s="5"/>
      <c r="CCD79" s="5"/>
      <c r="CCE79" s="5"/>
      <c r="CCF79" s="5"/>
      <c r="CCG79" s="5"/>
      <c r="CCH79" s="5"/>
      <c r="CCI79" s="5"/>
      <c r="CCJ79" s="5"/>
      <c r="CCK79" s="5"/>
      <c r="CCL79" s="5"/>
      <c r="CCM79" s="5"/>
      <c r="CCN79" s="5"/>
      <c r="CCO79" s="5"/>
      <c r="CCP79" s="5"/>
      <c r="CCQ79" s="5"/>
      <c r="CCR79" s="5"/>
      <c r="CCS79" s="5"/>
      <c r="CCT79" s="5"/>
      <c r="CCU79" s="5"/>
      <c r="CCV79" s="5"/>
      <c r="CCW79" s="5"/>
      <c r="CCX79" s="5"/>
      <c r="CCY79" s="5"/>
      <c r="CCZ79" s="5"/>
      <c r="CDA79" s="5"/>
      <c r="CDB79" s="5"/>
      <c r="CDC79" s="5"/>
      <c r="CDD79" s="5"/>
      <c r="CDE79" s="5"/>
      <c r="CDF79" s="5"/>
      <c r="CDG79" s="5"/>
      <c r="CDH79" s="5"/>
      <c r="CDI79" s="5"/>
      <c r="CDJ79" s="5"/>
      <c r="CDK79" s="5"/>
      <c r="CDL79" s="5"/>
      <c r="CDM79" s="5"/>
      <c r="CDN79" s="5"/>
      <c r="CDO79" s="5"/>
      <c r="CDP79" s="5"/>
      <c r="CDQ79" s="5"/>
      <c r="CDR79" s="5"/>
      <c r="CDS79" s="5"/>
      <c r="CDT79" s="5"/>
      <c r="CDU79" s="5"/>
      <c r="CDV79" s="5"/>
      <c r="CDW79" s="5"/>
      <c r="CDX79" s="5"/>
      <c r="CDY79" s="5"/>
      <c r="CDZ79" s="5"/>
      <c r="CEA79" s="5"/>
      <c r="CEB79" s="5"/>
      <c r="CEC79" s="5"/>
      <c r="CED79" s="5"/>
      <c r="CEE79" s="5"/>
      <c r="CEF79" s="5"/>
      <c r="CEG79" s="5"/>
      <c r="CEH79" s="5"/>
      <c r="CEI79" s="5"/>
      <c r="CEJ79" s="5"/>
      <c r="CEK79" s="5"/>
      <c r="CEL79" s="5"/>
      <c r="CEM79" s="5"/>
      <c r="CEN79" s="5"/>
      <c r="CEO79" s="5"/>
      <c r="CEP79" s="5"/>
      <c r="CEQ79" s="5"/>
      <c r="CER79" s="5"/>
      <c r="CES79" s="5"/>
      <c r="CET79" s="5"/>
      <c r="CEU79" s="5"/>
      <c r="CEV79" s="5"/>
      <c r="CEW79" s="5"/>
      <c r="CEX79" s="5"/>
      <c r="CEY79" s="5"/>
      <c r="CEZ79" s="5"/>
      <c r="CFA79" s="5"/>
      <c r="CFB79" s="5"/>
      <c r="CFC79" s="5"/>
      <c r="CFD79" s="5"/>
      <c r="CFE79" s="5"/>
      <c r="CFF79" s="5"/>
      <c r="CFG79" s="5"/>
      <c r="CFH79" s="5"/>
      <c r="CFI79" s="5"/>
      <c r="CFJ79" s="5"/>
      <c r="CFK79" s="5"/>
      <c r="CFL79" s="5"/>
      <c r="CFM79" s="5"/>
      <c r="CFN79" s="5"/>
      <c r="CFO79" s="5"/>
      <c r="CFP79" s="5"/>
      <c r="CFQ79" s="5"/>
      <c r="CFR79" s="5"/>
      <c r="CFS79" s="5"/>
      <c r="CFT79" s="5"/>
      <c r="CFU79" s="5"/>
      <c r="CFV79" s="5"/>
      <c r="CFW79" s="5"/>
      <c r="CFX79" s="5"/>
      <c r="CFY79" s="5"/>
      <c r="CFZ79" s="5"/>
      <c r="CGA79" s="5"/>
      <c r="CGB79" s="5"/>
      <c r="CGC79" s="5"/>
      <c r="CGD79" s="5"/>
      <c r="CGE79" s="5"/>
      <c r="CGF79" s="5"/>
      <c r="CGG79" s="5"/>
      <c r="CGH79" s="5"/>
      <c r="CGI79" s="5"/>
      <c r="CGJ79" s="5"/>
      <c r="CGK79" s="5"/>
      <c r="CGL79" s="5"/>
      <c r="CGM79" s="5"/>
      <c r="CGN79" s="5"/>
      <c r="CGO79" s="5"/>
      <c r="CGP79" s="5"/>
      <c r="CGQ79" s="5"/>
      <c r="CGR79" s="5"/>
      <c r="CGS79" s="5"/>
      <c r="CGT79" s="5"/>
      <c r="CGU79" s="5"/>
      <c r="CGV79" s="5"/>
      <c r="CGW79" s="5"/>
      <c r="CGX79" s="5"/>
      <c r="CGY79" s="5"/>
      <c r="CGZ79" s="5"/>
      <c r="CHA79" s="5"/>
      <c r="CHB79" s="5"/>
      <c r="CHC79" s="5"/>
      <c r="CHD79" s="5"/>
      <c r="CHE79" s="5"/>
      <c r="CHF79" s="5"/>
      <c r="CHG79" s="5"/>
      <c r="CHH79" s="5"/>
      <c r="CHI79" s="5"/>
      <c r="CHJ79" s="5"/>
      <c r="CHK79" s="5"/>
      <c r="CHL79" s="5"/>
      <c r="CHM79" s="5"/>
      <c r="CHN79" s="5"/>
      <c r="CHO79" s="5"/>
      <c r="CHP79" s="5"/>
      <c r="CHQ79" s="5"/>
      <c r="CHR79" s="5"/>
      <c r="CHS79" s="5"/>
      <c r="CHT79" s="5"/>
      <c r="CHU79" s="5"/>
      <c r="CHV79" s="5"/>
      <c r="CHW79" s="5"/>
      <c r="CHX79" s="5"/>
      <c r="CHY79" s="5"/>
      <c r="CHZ79" s="5"/>
      <c r="CIA79" s="5"/>
      <c r="CIB79" s="5"/>
      <c r="CIC79" s="5"/>
      <c r="CID79" s="5"/>
      <c r="CIE79" s="5"/>
      <c r="CIF79" s="5"/>
      <c r="CIG79" s="5"/>
      <c r="CIH79" s="5"/>
      <c r="CII79" s="5"/>
      <c r="CIJ79" s="5"/>
      <c r="CIK79" s="5"/>
      <c r="CIL79" s="5"/>
      <c r="CIM79" s="5"/>
      <c r="CIN79" s="5"/>
      <c r="CIO79" s="5"/>
      <c r="CIP79" s="5"/>
      <c r="CIQ79" s="5"/>
      <c r="CIR79" s="5"/>
      <c r="CIS79" s="5"/>
      <c r="CIT79" s="5"/>
      <c r="CIU79" s="5"/>
      <c r="CIV79" s="5"/>
      <c r="CIW79" s="5"/>
      <c r="CIX79" s="5"/>
      <c r="CIY79" s="5"/>
      <c r="CIZ79" s="5"/>
      <c r="CJA79" s="5"/>
      <c r="CJB79" s="5"/>
      <c r="CJC79" s="5"/>
      <c r="CJD79" s="5"/>
      <c r="CJE79" s="5"/>
      <c r="CJF79" s="5"/>
      <c r="CJG79" s="5"/>
      <c r="CJH79" s="5"/>
      <c r="CJI79" s="5"/>
      <c r="CJJ79" s="5"/>
      <c r="CJK79" s="5"/>
      <c r="CJL79" s="5"/>
      <c r="CJM79" s="5"/>
      <c r="CJN79" s="5"/>
      <c r="CJO79" s="5"/>
      <c r="CJP79" s="5"/>
      <c r="CJQ79" s="5"/>
      <c r="CJR79" s="5"/>
      <c r="CJS79" s="5"/>
      <c r="CJT79" s="5"/>
      <c r="CJU79" s="5"/>
      <c r="CJV79" s="5"/>
      <c r="CJW79" s="5"/>
      <c r="CJX79" s="5"/>
      <c r="CJY79" s="5"/>
      <c r="CJZ79" s="5"/>
      <c r="CKA79" s="5"/>
      <c r="CKB79" s="5"/>
      <c r="CKC79" s="5"/>
      <c r="CKD79" s="5"/>
      <c r="CKE79" s="5"/>
      <c r="CKF79" s="5"/>
      <c r="CKG79" s="5"/>
      <c r="CKH79" s="5"/>
      <c r="CKI79" s="5"/>
      <c r="CKJ79" s="5"/>
      <c r="CKK79" s="5"/>
      <c r="CKL79" s="5"/>
      <c r="CKM79" s="5"/>
      <c r="CKN79" s="5"/>
      <c r="CKO79" s="5"/>
      <c r="CKP79" s="5"/>
      <c r="CKQ79" s="5"/>
      <c r="CKR79" s="5"/>
      <c r="CKS79" s="5"/>
      <c r="CKT79" s="5"/>
      <c r="CKU79" s="5"/>
      <c r="CKV79" s="5"/>
      <c r="CKW79" s="5"/>
      <c r="CKX79" s="5"/>
      <c r="CKY79" s="5"/>
      <c r="CKZ79" s="5"/>
      <c r="CLA79" s="5"/>
      <c r="CLB79" s="5"/>
      <c r="CLC79" s="5"/>
      <c r="CLD79" s="5"/>
      <c r="CLE79" s="5"/>
      <c r="CLF79" s="5"/>
      <c r="CLG79" s="5"/>
      <c r="CLH79" s="5"/>
      <c r="CLI79" s="5"/>
      <c r="CLJ79" s="5"/>
      <c r="CLK79" s="5"/>
      <c r="CLL79" s="5"/>
      <c r="CLM79" s="5"/>
      <c r="CLN79" s="5"/>
      <c r="CLO79" s="5"/>
      <c r="CLP79" s="5"/>
      <c r="CLQ79" s="5"/>
      <c r="CLR79" s="5"/>
      <c r="CLS79" s="5"/>
      <c r="CLT79" s="5"/>
      <c r="CLU79" s="5"/>
      <c r="CLV79" s="5"/>
      <c r="CLW79" s="5"/>
      <c r="CLX79" s="5"/>
      <c r="CLY79" s="5"/>
      <c r="CLZ79" s="5"/>
      <c r="CMA79" s="5"/>
      <c r="CMB79" s="5"/>
      <c r="CMC79" s="5"/>
      <c r="CMD79" s="5"/>
      <c r="CME79" s="5"/>
      <c r="CMF79" s="5"/>
      <c r="CMG79" s="5"/>
      <c r="CMH79" s="5"/>
      <c r="CMI79" s="5"/>
      <c r="CMJ79" s="5"/>
      <c r="CMK79" s="5"/>
      <c r="CML79" s="5"/>
      <c r="CMM79" s="5"/>
      <c r="CMN79" s="5"/>
      <c r="CMO79" s="5"/>
      <c r="CMP79" s="5"/>
      <c r="CMQ79" s="5"/>
      <c r="CMR79" s="5"/>
      <c r="CMS79" s="5"/>
      <c r="CMT79" s="5"/>
      <c r="CMU79" s="5"/>
      <c r="CMV79" s="5"/>
      <c r="CMW79" s="5"/>
      <c r="CMX79" s="5"/>
      <c r="CMY79" s="5"/>
      <c r="CMZ79" s="5"/>
      <c r="CNA79" s="5"/>
      <c r="CNB79" s="5"/>
      <c r="CNC79" s="5"/>
      <c r="CND79" s="5"/>
      <c r="CNE79" s="5"/>
      <c r="CNF79" s="5"/>
      <c r="CNG79" s="5"/>
      <c r="CNH79" s="5"/>
      <c r="CNI79" s="5"/>
      <c r="CNJ79" s="5"/>
      <c r="CNK79" s="5"/>
      <c r="CNL79" s="5"/>
      <c r="CNM79" s="5"/>
      <c r="CNN79" s="5"/>
      <c r="CNO79" s="5"/>
      <c r="CNP79" s="5"/>
      <c r="CNQ79" s="5"/>
      <c r="CNR79" s="5"/>
      <c r="CNS79" s="5"/>
      <c r="CNT79" s="5"/>
      <c r="CNU79" s="5"/>
      <c r="CNV79" s="5"/>
      <c r="CNW79" s="5"/>
      <c r="CNX79" s="5"/>
      <c r="CNY79" s="5"/>
      <c r="CNZ79" s="5"/>
      <c r="COA79" s="5"/>
      <c r="COB79" s="5"/>
      <c r="COC79" s="5"/>
      <c r="COD79" s="5"/>
      <c r="COE79" s="5"/>
      <c r="COF79" s="5"/>
      <c r="COG79" s="5"/>
      <c r="COH79" s="5"/>
      <c r="COI79" s="5"/>
      <c r="COJ79" s="5"/>
      <c r="COK79" s="5"/>
      <c r="COL79" s="5"/>
      <c r="COM79" s="5"/>
      <c r="CON79" s="5"/>
      <c r="COO79" s="5"/>
      <c r="COP79" s="5"/>
      <c r="COQ79" s="5"/>
      <c r="COR79" s="5"/>
      <c r="COS79" s="5"/>
      <c r="COT79" s="5"/>
      <c r="COU79" s="5"/>
      <c r="COV79" s="5"/>
      <c r="COW79" s="5"/>
      <c r="COX79" s="5"/>
      <c r="COY79" s="5"/>
      <c r="COZ79" s="5"/>
      <c r="CPA79" s="5"/>
      <c r="CPB79" s="5"/>
      <c r="CPC79" s="5"/>
      <c r="CPD79" s="5"/>
      <c r="CPE79" s="5"/>
      <c r="CPF79" s="5"/>
      <c r="CPG79" s="5"/>
      <c r="CPH79" s="5"/>
      <c r="CPI79" s="5"/>
      <c r="CPJ79" s="5"/>
      <c r="CPK79" s="5"/>
      <c r="CPL79" s="5"/>
      <c r="CPM79" s="5"/>
      <c r="CPN79" s="5"/>
      <c r="CPO79" s="5"/>
      <c r="CPP79" s="5"/>
      <c r="CPQ79" s="5"/>
      <c r="CPR79" s="5"/>
      <c r="CPS79" s="5"/>
      <c r="CPT79" s="5"/>
      <c r="CPU79" s="5"/>
      <c r="CPV79" s="5"/>
      <c r="CPW79" s="5"/>
      <c r="CPX79" s="5"/>
      <c r="CPY79" s="5"/>
      <c r="CPZ79" s="5"/>
      <c r="CQA79" s="5"/>
      <c r="CQB79" s="5"/>
      <c r="CQC79" s="5"/>
      <c r="CQD79" s="5"/>
      <c r="CQE79" s="5"/>
      <c r="CQF79" s="5"/>
      <c r="CQG79" s="5"/>
      <c r="CQH79" s="5"/>
      <c r="CQI79" s="5"/>
      <c r="CQJ79" s="5"/>
      <c r="CQK79" s="5"/>
      <c r="CQL79" s="5"/>
      <c r="CQM79" s="5"/>
      <c r="CQN79" s="5"/>
      <c r="CQO79" s="5"/>
      <c r="CQP79" s="5"/>
      <c r="CQQ79" s="5"/>
      <c r="CQR79" s="5"/>
      <c r="CQS79" s="5"/>
      <c r="CQT79" s="5"/>
      <c r="CQU79" s="5"/>
      <c r="CQV79" s="5"/>
      <c r="CQW79" s="5"/>
      <c r="CQX79" s="5"/>
      <c r="CQY79" s="5"/>
      <c r="CQZ79" s="5"/>
      <c r="CRA79" s="5"/>
      <c r="CRB79" s="5"/>
      <c r="CRC79" s="5"/>
      <c r="CRD79" s="5"/>
      <c r="CRE79" s="5"/>
      <c r="CRF79" s="5"/>
      <c r="CRG79" s="5"/>
      <c r="CRH79" s="5"/>
      <c r="CRI79" s="5"/>
      <c r="CRJ79" s="5"/>
      <c r="CRK79" s="5"/>
      <c r="CRL79" s="5"/>
      <c r="CRM79" s="5"/>
      <c r="CRN79" s="5"/>
      <c r="CRO79" s="5"/>
      <c r="CRP79" s="5"/>
      <c r="CRQ79" s="5"/>
      <c r="CRR79" s="5"/>
      <c r="CRS79" s="5"/>
      <c r="CRT79" s="5"/>
      <c r="CRU79" s="5"/>
      <c r="CRV79" s="5"/>
      <c r="CRW79" s="5"/>
      <c r="CRX79" s="5"/>
      <c r="CRY79" s="5"/>
      <c r="CRZ79" s="5"/>
      <c r="CSA79" s="5"/>
      <c r="CSB79" s="5"/>
      <c r="CSC79" s="5"/>
      <c r="CSD79" s="5"/>
      <c r="CSE79" s="5"/>
      <c r="CSF79" s="5"/>
      <c r="CSG79" s="5"/>
      <c r="CSH79" s="5"/>
      <c r="CSI79" s="5"/>
      <c r="CSJ79" s="5"/>
      <c r="CSK79" s="5"/>
      <c r="CSL79" s="5"/>
      <c r="CSM79" s="5"/>
      <c r="CSN79" s="5"/>
      <c r="CSO79" s="5"/>
      <c r="CSP79" s="5"/>
      <c r="CSQ79" s="5"/>
      <c r="CSR79" s="5"/>
      <c r="CSS79" s="5"/>
      <c r="CST79" s="5"/>
      <c r="CSU79" s="5"/>
      <c r="CSV79" s="5"/>
      <c r="CSW79" s="5"/>
      <c r="CSX79" s="5"/>
      <c r="CSY79" s="5"/>
      <c r="CSZ79" s="5"/>
      <c r="CTA79" s="5"/>
      <c r="CTB79" s="5"/>
      <c r="CTC79" s="5"/>
      <c r="CTD79" s="5"/>
      <c r="CTE79" s="5"/>
      <c r="CTF79" s="5"/>
      <c r="CTG79" s="5"/>
      <c r="CTH79" s="5"/>
      <c r="CTI79" s="5"/>
      <c r="CTJ79" s="5"/>
      <c r="CTK79" s="5"/>
      <c r="CTL79" s="5"/>
      <c r="CTM79" s="5"/>
      <c r="CTN79" s="5"/>
      <c r="CTO79" s="5"/>
      <c r="CTP79" s="5"/>
      <c r="CTQ79" s="5"/>
      <c r="CTR79" s="5"/>
      <c r="CTS79" s="5"/>
      <c r="CTT79" s="5"/>
      <c r="CTU79" s="5"/>
      <c r="CTV79" s="5"/>
      <c r="CTW79" s="5"/>
      <c r="CTX79" s="5"/>
      <c r="CTY79" s="5"/>
      <c r="CTZ79" s="5"/>
      <c r="CUA79" s="5"/>
      <c r="CUB79" s="5"/>
      <c r="CUC79" s="5"/>
      <c r="CUD79" s="5"/>
      <c r="CUE79" s="5"/>
      <c r="CUF79" s="5"/>
      <c r="CUG79" s="5"/>
      <c r="CUH79" s="5"/>
      <c r="CUI79" s="5"/>
      <c r="CUJ79" s="5"/>
      <c r="CUK79" s="5"/>
      <c r="CUL79" s="5"/>
      <c r="CUM79" s="5"/>
      <c r="CUN79" s="5"/>
      <c r="CUO79" s="5"/>
      <c r="CUP79" s="5"/>
      <c r="CUQ79" s="5"/>
      <c r="CUR79" s="5"/>
      <c r="CUS79" s="5"/>
      <c r="CUT79" s="5"/>
      <c r="CUU79" s="5"/>
      <c r="CUV79" s="5"/>
      <c r="CUW79" s="5"/>
      <c r="CUX79" s="5"/>
      <c r="CUY79" s="5"/>
    </row>
    <row r="80" spans="1:2599" ht="33.75" customHeight="1" x14ac:dyDescent="0.25">
      <c r="A80" s="580"/>
      <c r="B80" s="575"/>
      <c r="C80" s="578"/>
      <c r="D80" s="393" t="s">
        <v>233</v>
      </c>
      <c r="E80" s="541" t="s">
        <v>234</v>
      </c>
      <c r="F80" s="541" t="s">
        <v>235</v>
      </c>
      <c r="G80" s="541" t="s">
        <v>21</v>
      </c>
      <c r="H80" s="370" t="s">
        <v>489</v>
      </c>
      <c r="I80" s="570">
        <v>3</v>
      </c>
      <c r="J80" s="541">
        <v>10</v>
      </c>
      <c r="K80" s="381"/>
      <c r="L80" s="381"/>
      <c r="M80" s="381"/>
      <c r="N80" s="381"/>
      <c r="O80" s="381"/>
      <c r="P80" s="381"/>
      <c r="Q80" s="557">
        <v>10</v>
      </c>
      <c r="R80" s="498">
        <v>8</v>
      </c>
      <c r="S80" s="370">
        <v>7</v>
      </c>
      <c r="T80" s="424">
        <f>(S80/R80)*1</f>
        <v>0.875</v>
      </c>
      <c r="U80" s="461">
        <v>8655000</v>
      </c>
      <c r="V80" s="458">
        <v>8655000</v>
      </c>
      <c r="W80" s="381"/>
      <c r="X80" s="462" t="s">
        <v>582</v>
      </c>
      <c r="Y80" s="563">
        <v>8</v>
      </c>
      <c r="Z80" s="541">
        <v>7</v>
      </c>
      <c r="AA80" s="424">
        <f>(Z80/Y80)*1</f>
        <v>0.875</v>
      </c>
      <c r="AB80" s="461"/>
      <c r="AC80" s="458"/>
      <c r="AD80" s="381"/>
      <c r="AE80" s="462"/>
      <c r="AF80" s="453"/>
      <c r="AG80" s="441"/>
      <c r="AH80" s="424" t="e">
        <f>(AG80/AF80)*1</f>
        <v>#DIV/0!</v>
      </c>
      <c r="AI80" s="403"/>
      <c r="AJ80" s="403"/>
      <c r="AK80" s="381"/>
      <c r="AL80" s="401"/>
      <c r="AM80" s="493"/>
      <c r="AN80" s="443"/>
      <c r="AO80" s="424" t="e">
        <f>(AN80/AM80)*1</f>
        <v>#DIV/0!</v>
      </c>
      <c r="AP80" s="436"/>
      <c r="AQ80" s="436"/>
      <c r="AR80" s="381"/>
      <c r="AS80" s="401"/>
      <c r="AT80" s="420"/>
      <c r="AU80" s="408"/>
      <c r="AV80" s="424" t="e">
        <f>(AU80/AT80)*1</f>
        <v>#DIV/0!</v>
      </c>
      <c r="AW80" s="410"/>
      <c r="AX80" s="411"/>
      <c r="AY80" s="381"/>
      <c r="AZ80" s="401"/>
      <c r="BA80" s="405">
        <v>4</v>
      </c>
      <c r="BB80" s="406">
        <v>3</v>
      </c>
      <c r="BC80" s="424">
        <f>(BB80/BA80)*1</f>
        <v>0.75</v>
      </c>
      <c r="BD80" s="395">
        <v>32000000</v>
      </c>
      <c r="BE80" s="395">
        <v>31440300</v>
      </c>
      <c r="BF80" s="381"/>
      <c r="BG80" s="397" t="s">
        <v>1115</v>
      </c>
      <c r="BH80" s="495">
        <v>7</v>
      </c>
      <c r="BI80" s="406">
        <v>0</v>
      </c>
      <c r="BJ80" s="496">
        <f>(BI80/BH80)*1</f>
        <v>0</v>
      </c>
      <c r="BK80" s="497"/>
      <c r="BL80" s="395"/>
      <c r="BM80" s="406"/>
      <c r="BN80" s="398" t="s">
        <v>706</v>
      </c>
      <c r="BO80" s="498">
        <v>8</v>
      </c>
      <c r="BP80" s="370">
        <v>7</v>
      </c>
      <c r="BQ80" s="424">
        <f>(BP80/BO80)*1</f>
        <v>0.875</v>
      </c>
      <c r="BR80" s="461">
        <v>8655000</v>
      </c>
      <c r="BS80" s="458">
        <v>8655000</v>
      </c>
      <c r="BT80" s="381"/>
      <c r="BU80" s="398" t="s">
        <v>790</v>
      </c>
      <c r="BV80" s="460">
        <v>9</v>
      </c>
      <c r="BW80" s="370">
        <v>7</v>
      </c>
      <c r="BX80" s="424">
        <f>(BW80/BV80)*1</f>
        <v>0.77777777777777779</v>
      </c>
      <c r="BY80" s="461"/>
      <c r="BZ80" s="458"/>
      <c r="CA80" s="381"/>
      <c r="CB80" s="462" t="s">
        <v>557</v>
      </c>
      <c r="CC80" s="393">
        <v>10</v>
      </c>
      <c r="CD80" s="370">
        <v>7</v>
      </c>
      <c r="CE80" s="369">
        <f>(CD80/CC80)*1</f>
        <v>0.7</v>
      </c>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c r="BCU80" s="5"/>
      <c r="BCV80" s="5"/>
      <c r="BCW80" s="5"/>
      <c r="BCX80" s="5"/>
      <c r="BCY80" s="5"/>
      <c r="BCZ80" s="5"/>
      <c r="BDA80" s="5"/>
      <c r="BDB80" s="5"/>
      <c r="BDC80" s="5"/>
      <c r="BDD80" s="5"/>
      <c r="BDE80" s="5"/>
      <c r="BDF80" s="5"/>
      <c r="BDG80" s="5"/>
      <c r="BDH80" s="5"/>
      <c r="BDI80" s="5"/>
      <c r="BDJ80" s="5"/>
      <c r="BDK80" s="5"/>
      <c r="BDL80" s="5"/>
      <c r="BDM80" s="5"/>
      <c r="BDN80" s="5"/>
      <c r="BDO80" s="5"/>
      <c r="BDP80" s="5"/>
      <c r="BDQ80" s="5"/>
      <c r="BDR80" s="5"/>
      <c r="BDS80" s="5"/>
      <c r="BDT80" s="5"/>
      <c r="BDU80" s="5"/>
      <c r="BDV80" s="5"/>
      <c r="BDW80" s="5"/>
      <c r="BDX80" s="5"/>
      <c r="BDY80" s="5"/>
      <c r="BDZ80" s="5"/>
      <c r="BEA80" s="5"/>
      <c r="BEB80" s="5"/>
      <c r="BEC80" s="5"/>
      <c r="BED80" s="5"/>
      <c r="BEE80" s="5"/>
      <c r="BEF80" s="5"/>
      <c r="BEG80" s="5"/>
      <c r="BEH80" s="5"/>
      <c r="BEI80" s="5"/>
      <c r="BEJ80" s="5"/>
      <c r="BEK80" s="5"/>
      <c r="BEL80" s="5"/>
      <c r="BEM80" s="5"/>
      <c r="BEN80" s="5"/>
      <c r="BEO80" s="5"/>
      <c r="BEP80" s="5"/>
      <c r="BEQ80" s="5"/>
      <c r="BER80" s="5"/>
      <c r="BES80" s="5"/>
      <c r="BET80" s="5"/>
      <c r="BEU80" s="5"/>
      <c r="BEV80" s="5"/>
      <c r="BEW80" s="5"/>
      <c r="BEX80" s="5"/>
      <c r="BEY80" s="5"/>
      <c r="BEZ80" s="5"/>
      <c r="BFA80" s="5"/>
      <c r="BFB80" s="5"/>
      <c r="BFC80" s="5"/>
      <c r="BFD80" s="5"/>
      <c r="BFE80" s="5"/>
      <c r="BFF80" s="5"/>
      <c r="BFG80" s="5"/>
      <c r="BFH80" s="5"/>
      <c r="BFI80" s="5"/>
      <c r="BFJ80" s="5"/>
      <c r="BFK80" s="5"/>
      <c r="BFL80" s="5"/>
      <c r="BFM80" s="5"/>
      <c r="BFN80" s="5"/>
      <c r="BFO80" s="5"/>
      <c r="BFP80" s="5"/>
      <c r="BFQ80" s="5"/>
      <c r="BFR80" s="5"/>
      <c r="BFS80" s="5"/>
      <c r="BFT80" s="5"/>
      <c r="BFU80" s="5"/>
      <c r="BFV80" s="5"/>
      <c r="BFW80" s="5"/>
      <c r="BFX80" s="5"/>
      <c r="BFY80" s="5"/>
      <c r="BFZ80" s="5"/>
      <c r="BGA80" s="5"/>
      <c r="BGB80" s="5"/>
      <c r="BGC80" s="5"/>
      <c r="BGD80" s="5"/>
      <c r="BGE80" s="5"/>
      <c r="BGF80" s="5"/>
      <c r="BGG80" s="5"/>
      <c r="BGH80" s="5"/>
      <c r="BGI80" s="5"/>
      <c r="BGJ80" s="5"/>
      <c r="BGK80" s="5"/>
      <c r="BGL80" s="5"/>
      <c r="BGM80" s="5"/>
      <c r="BGN80" s="5"/>
      <c r="BGO80" s="5"/>
      <c r="BGP80" s="5"/>
      <c r="BGQ80" s="5"/>
      <c r="BGR80" s="5"/>
      <c r="BGS80" s="5"/>
      <c r="BGT80" s="5"/>
      <c r="BGU80" s="5"/>
      <c r="BGV80" s="5"/>
      <c r="BGW80" s="5"/>
      <c r="BGX80" s="5"/>
      <c r="BGY80" s="5"/>
      <c r="BGZ80" s="5"/>
      <c r="BHA80" s="5"/>
      <c r="BHB80" s="5"/>
      <c r="BHC80" s="5"/>
      <c r="BHD80" s="5"/>
      <c r="BHE80" s="5"/>
      <c r="BHF80" s="5"/>
      <c r="BHG80" s="5"/>
      <c r="BHH80" s="5"/>
      <c r="BHI80" s="5"/>
      <c r="BHJ80" s="5"/>
      <c r="BHK80" s="5"/>
      <c r="BHL80" s="5"/>
      <c r="BHM80" s="5"/>
      <c r="BHN80" s="5"/>
      <c r="BHO80" s="5"/>
      <c r="BHP80" s="5"/>
      <c r="BHQ80" s="5"/>
      <c r="BHR80" s="5"/>
      <c r="BHS80" s="5"/>
      <c r="BHT80" s="5"/>
      <c r="BHU80" s="5"/>
      <c r="BHV80" s="5"/>
      <c r="BHW80" s="5"/>
      <c r="BHX80" s="5"/>
      <c r="BHY80" s="5"/>
      <c r="BHZ80" s="5"/>
      <c r="BIA80" s="5"/>
      <c r="BIB80" s="5"/>
      <c r="BIC80" s="5"/>
      <c r="BID80" s="5"/>
      <c r="BIE80" s="5"/>
      <c r="BIF80" s="5"/>
      <c r="BIG80" s="5"/>
      <c r="BIH80" s="5"/>
      <c r="BII80" s="5"/>
      <c r="BIJ80" s="5"/>
      <c r="BIK80" s="5"/>
      <c r="BIL80" s="5"/>
      <c r="BIM80" s="5"/>
      <c r="BIN80" s="5"/>
      <c r="BIO80" s="5"/>
      <c r="BIP80" s="5"/>
      <c r="BIQ80" s="5"/>
      <c r="BIR80" s="5"/>
      <c r="BIS80" s="5"/>
      <c r="BIT80" s="5"/>
      <c r="BIU80" s="5"/>
      <c r="BIV80" s="5"/>
      <c r="BIW80" s="5"/>
      <c r="BIX80" s="5"/>
      <c r="BIY80" s="5"/>
      <c r="BIZ80" s="5"/>
      <c r="BJA80" s="5"/>
      <c r="BJB80" s="5"/>
      <c r="BJC80" s="5"/>
      <c r="BJD80" s="5"/>
      <c r="BJE80" s="5"/>
      <c r="BJF80" s="5"/>
      <c r="BJG80" s="5"/>
      <c r="BJH80" s="5"/>
      <c r="BJI80" s="5"/>
      <c r="BJJ80" s="5"/>
      <c r="BJK80" s="5"/>
      <c r="BJL80" s="5"/>
      <c r="BJM80" s="5"/>
      <c r="BJN80" s="5"/>
      <c r="BJO80" s="5"/>
      <c r="BJP80" s="5"/>
      <c r="BJQ80" s="5"/>
      <c r="BJR80" s="5"/>
      <c r="BJS80" s="5"/>
      <c r="BJT80" s="5"/>
      <c r="BJU80" s="5"/>
      <c r="BJV80" s="5"/>
      <c r="BJW80" s="5"/>
      <c r="BJX80" s="5"/>
      <c r="BJY80" s="5"/>
      <c r="BJZ80" s="5"/>
      <c r="BKA80" s="5"/>
      <c r="BKB80" s="5"/>
      <c r="BKC80" s="5"/>
      <c r="BKD80" s="5"/>
      <c r="BKE80" s="5"/>
      <c r="BKF80" s="5"/>
      <c r="BKG80" s="5"/>
      <c r="BKH80" s="5"/>
      <c r="BKI80" s="5"/>
      <c r="BKJ80" s="5"/>
      <c r="BKK80" s="5"/>
      <c r="BKL80" s="5"/>
      <c r="BKM80" s="5"/>
      <c r="BKN80" s="5"/>
      <c r="BKO80" s="5"/>
      <c r="BKP80" s="5"/>
      <c r="BKQ80" s="5"/>
      <c r="BKR80" s="5"/>
      <c r="BKS80" s="5"/>
      <c r="BKT80" s="5"/>
      <c r="BKU80" s="5"/>
      <c r="BKV80" s="5"/>
      <c r="BKW80" s="5"/>
      <c r="BKX80" s="5"/>
      <c r="BKY80" s="5"/>
      <c r="BKZ80" s="5"/>
      <c r="BLA80" s="5"/>
      <c r="BLB80" s="5"/>
      <c r="BLC80" s="5"/>
      <c r="BLD80" s="5"/>
      <c r="BLE80" s="5"/>
      <c r="BLF80" s="5"/>
      <c r="BLG80" s="5"/>
      <c r="BLH80" s="5"/>
      <c r="BLI80" s="5"/>
      <c r="BLJ80" s="5"/>
      <c r="BLK80" s="5"/>
      <c r="BLL80" s="5"/>
      <c r="BLM80" s="5"/>
      <c r="BLN80" s="5"/>
      <c r="BLO80" s="5"/>
      <c r="BLP80" s="5"/>
      <c r="BLQ80" s="5"/>
      <c r="BLR80" s="5"/>
      <c r="BLS80" s="5"/>
      <c r="BLT80" s="5"/>
      <c r="BLU80" s="5"/>
      <c r="BLV80" s="5"/>
      <c r="BLW80" s="5"/>
      <c r="BLX80" s="5"/>
      <c r="BLY80" s="5"/>
      <c r="BLZ80" s="5"/>
      <c r="BMA80" s="5"/>
      <c r="BMB80" s="5"/>
      <c r="BMC80" s="5"/>
      <c r="BMD80" s="5"/>
      <c r="BME80" s="5"/>
      <c r="BMF80" s="5"/>
      <c r="BMG80" s="5"/>
      <c r="BMH80" s="5"/>
      <c r="BMI80" s="5"/>
      <c r="BMJ80" s="5"/>
      <c r="BMK80" s="5"/>
      <c r="BML80" s="5"/>
      <c r="BMM80" s="5"/>
      <c r="BMN80" s="5"/>
      <c r="BMO80" s="5"/>
      <c r="BMP80" s="5"/>
      <c r="BMQ80" s="5"/>
      <c r="BMR80" s="5"/>
      <c r="BMS80" s="5"/>
      <c r="BMT80" s="5"/>
      <c r="BMU80" s="5"/>
      <c r="BMV80" s="5"/>
      <c r="BMW80" s="5"/>
      <c r="BMX80" s="5"/>
      <c r="BMY80" s="5"/>
      <c r="BMZ80" s="5"/>
      <c r="BNA80" s="5"/>
      <c r="BNB80" s="5"/>
      <c r="BNC80" s="5"/>
      <c r="BND80" s="5"/>
      <c r="BNE80" s="5"/>
      <c r="BNF80" s="5"/>
      <c r="BNG80" s="5"/>
      <c r="BNH80" s="5"/>
      <c r="BNI80" s="5"/>
      <c r="BNJ80" s="5"/>
      <c r="BNK80" s="5"/>
      <c r="BNL80" s="5"/>
      <c r="BNM80" s="5"/>
      <c r="BNN80" s="5"/>
      <c r="BNO80" s="5"/>
      <c r="BNP80" s="5"/>
      <c r="BNQ80" s="5"/>
      <c r="BNR80" s="5"/>
      <c r="BNS80" s="5"/>
      <c r="BNT80" s="5"/>
      <c r="BNU80" s="5"/>
      <c r="BNV80" s="5"/>
      <c r="BNW80" s="5"/>
      <c r="BNX80" s="5"/>
      <c r="BNY80" s="5"/>
      <c r="BNZ80" s="5"/>
      <c r="BOA80" s="5"/>
      <c r="BOB80" s="5"/>
      <c r="BOC80" s="5"/>
      <c r="BOD80" s="5"/>
      <c r="BOE80" s="5"/>
      <c r="BOF80" s="5"/>
      <c r="BOG80" s="5"/>
      <c r="BOH80" s="5"/>
      <c r="BOI80" s="5"/>
      <c r="BOJ80" s="5"/>
      <c r="BOK80" s="5"/>
      <c r="BOL80" s="5"/>
      <c r="BOM80" s="5"/>
      <c r="BON80" s="5"/>
      <c r="BOO80" s="5"/>
      <c r="BOP80" s="5"/>
      <c r="BOQ80" s="5"/>
      <c r="BOR80" s="5"/>
      <c r="BOS80" s="5"/>
      <c r="BOT80" s="5"/>
      <c r="BOU80" s="5"/>
      <c r="BOV80" s="5"/>
      <c r="BOW80" s="5"/>
      <c r="BOX80" s="5"/>
      <c r="BOY80" s="5"/>
      <c r="BOZ80" s="5"/>
      <c r="BPA80" s="5"/>
      <c r="BPB80" s="5"/>
      <c r="BPC80" s="5"/>
      <c r="BPD80" s="5"/>
      <c r="BPE80" s="5"/>
      <c r="BPF80" s="5"/>
      <c r="BPG80" s="5"/>
      <c r="BPH80" s="5"/>
      <c r="BPI80" s="5"/>
      <c r="BPJ80" s="5"/>
      <c r="BPK80" s="5"/>
      <c r="BPL80" s="5"/>
      <c r="BPM80" s="5"/>
      <c r="BPN80" s="5"/>
      <c r="BPO80" s="5"/>
      <c r="BPP80" s="5"/>
      <c r="BPQ80" s="5"/>
      <c r="BPR80" s="5"/>
      <c r="BPS80" s="5"/>
      <c r="BPT80" s="5"/>
      <c r="BPU80" s="5"/>
      <c r="BPV80" s="5"/>
      <c r="BPW80" s="5"/>
      <c r="BPX80" s="5"/>
      <c r="BPY80" s="5"/>
      <c r="BPZ80" s="5"/>
      <c r="BQA80" s="5"/>
      <c r="BQB80" s="5"/>
      <c r="BQC80" s="5"/>
      <c r="BQD80" s="5"/>
      <c r="BQE80" s="5"/>
      <c r="BQF80" s="5"/>
      <c r="BQG80" s="5"/>
      <c r="BQH80" s="5"/>
      <c r="BQI80" s="5"/>
      <c r="BQJ80" s="5"/>
      <c r="BQK80" s="5"/>
      <c r="BQL80" s="5"/>
      <c r="BQM80" s="5"/>
      <c r="BQN80" s="5"/>
      <c r="BQO80" s="5"/>
      <c r="BQP80" s="5"/>
      <c r="BQQ80" s="5"/>
      <c r="BQR80" s="5"/>
      <c r="BQS80" s="5"/>
      <c r="BQT80" s="5"/>
      <c r="BQU80" s="5"/>
      <c r="BQV80" s="5"/>
      <c r="BQW80" s="5"/>
      <c r="BQX80" s="5"/>
      <c r="BQY80" s="5"/>
      <c r="BQZ80" s="5"/>
      <c r="BRA80" s="5"/>
      <c r="BRB80" s="5"/>
      <c r="BRC80" s="5"/>
      <c r="BRD80" s="5"/>
      <c r="BRE80" s="5"/>
      <c r="BRF80" s="5"/>
      <c r="BRG80" s="5"/>
      <c r="BRH80" s="5"/>
      <c r="BRI80" s="5"/>
      <c r="BRJ80" s="5"/>
      <c r="BRK80" s="5"/>
      <c r="BRL80" s="5"/>
      <c r="BRM80" s="5"/>
      <c r="BRN80" s="5"/>
      <c r="BRO80" s="5"/>
      <c r="BRP80" s="5"/>
      <c r="BRQ80" s="5"/>
      <c r="BRR80" s="5"/>
      <c r="BRS80" s="5"/>
      <c r="BRT80" s="5"/>
      <c r="BRU80" s="5"/>
      <c r="BRV80" s="5"/>
      <c r="BRW80" s="5"/>
      <c r="BRX80" s="5"/>
      <c r="BRY80" s="5"/>
      <c r="BRZ80" s="5"/>
      <c r="BSA80" s="5"/>
      <c r="BSB80" s="5"/>
      <c r="BSC80" s="5"/>
      <c r="BSD80" s="5"/>
      <c r="BSE80" s="5"/>
      <c r="BSF80" s="5"/>
      <c r="BSG80" s="5"/>
      <c r="BSH80" s="5"/>
      <c r="BSI80" s="5"/>
      <c r="BSJ80" s="5"/>
      <c r="BSK80" s="5"/>
      <c r="BSL80" s="5"/>
      <c r="BSM80" s="5"/>
      <c r="BSN80" s="5"/>
      <c r="BSO80" s="5"/>
      <c r="BSP80" s="5"/>
      <c r="BSQ80" s="5"/>
      <c r="BSR80" s="5"/>
      <c r="BSS80" s="5"/>
      <c r="BST80" s="5"/>
      <c r="BSU80" s="5"/>
      <c r="BSV80" s="5"/>
      <c r="BSW80" s="5"/>
      <c r="BSX80" s="5"/>
      <c r="BSY80" s="5"/>
      <c r="BSZ80" s="5"/>
      <c r="BTA80" s="5"/>
      <c r="BTB80" s="5"/>
      <c r="BTC80" s="5"/>
      <c r="BTD80" s="5"/>
      <c r="BTE80" s="5"/>
      <c r="BTF80" s="5"/>
      <c r="BTG80" s="5"/>
      <c r="BTH80" s="5"/>
      <c r="BTI80" s="5"/>
      <c r="BTJ80" s="5"/>
      <c r="BTK80" s="5"/>
      <c r="BTL80" s="5"/>
      <c r="BTM80" s="5"/>
      <c r="BTN80" s="5"/>
      <c r="BTO80" s="5"/>
      <c r="BTP80" s="5"/>
      <c r="BTQ80" s="5"/>
      <c r="BTR80" s="5"/>
      <c r="BTS80" s="5"/>
      <c r="BTT80" s="5"/>
      <c r="BTU80" s="5"/>
      <c r="BTV80" s="5"/>
      <c r="BTW80" s="5"/>
      <c r="BTX80" s="5"/>
      <c r="BTY80" s="5"/>
      <c r="BTZ80" s="5"/>
      <c r="BUA80" s="5"/>
      <c r="BUB80" s="5"/>
      <c r="BUC80" s="5"/>
      <c r="BUD80" s="5"/>
      <c r="BUE80" s="5"/>
      <c r="BUF80" s="5"/>
      <c r="BUG80" s="5"/>
      <c r="BUH80" s="5"/>
      <c r="BUI80" s="5"/>
      <c r="BUJ80" s="5"/>
      <c r="BUK80" s="5"/>
      <c r="BUL80" s="5"/>
      <c r="BUM80" s="5"/>
      <c r="BUN80" s="5"/>
      <c r="BUO80" s="5"/>
      <c r="BUP80" s="5"/>
      <c r="BUQ80" s="5"/>
      <c r="BUR80" s="5"/>
      <c r="BUS80" s="5"/>
      <c r="BUT80" s="5"/>
      <c r="BUU80" s="5"/>
      <c r="BUV80" s="5"/>
      <c r="BUW80" s="5"/>
      <c r="BUX80" s="5"/>
      <c r="BUY80" s="5"/>
      <c r="BUZ80" s="5"/>
      <c r="BVA80" s="5"/>
      <c r="BVB80" s="5"/>
      <c r="BVC80" s="5"/>
      <c r="BVD80" s="5"/>
      <c r="BVE80" s="5"/>
      <c r="BVF80" s="5"/>
      <c r="BVG80" s="5"/>
      <c r="BVH80" s="5"/>
      <c r="BVI80" s="5"/>
      <c r="BVJ80" s="5"/>
      <c r="BVK80" s="5"/>
      <c r="BVL80" s="5"/>
      <c r="BVM80" s="5"/>
      <c r="BVN80" s="5"/>
      <c r="BVO80" s="5"/>
      <c r="BVP80" s="5"/>
      <c r="BVQ80" s="5"/>
      <c r="BVR80" s="5"/>
      <c r="BVS80" s="5"/>
      <c r="BVT80" s="5"/>
      <c r="BVU80" s="5"/>
      <c r="BVV80" s="5"/>
      <c r="BVW80" s="5"/>
      <c r="BVX80" s="5"/>
      <c r="BVY80" s="5"/>
      <c r="BVZ80" s="5"/>
      <c r="BWA80" s="5"/>
      <c r="BWB80" s="5"/>
      <c r="BWC80" s="5"/>
      <c r="BWD80" s="5"/>
      <c r="BWE80" s="5"/>
      <c r="BWF80" s="5"/>
      <c r="BWG80" s="5"/>
      <c r="BWH80" s="5"/>
      <c r="BWI80" s="5"/>
      <c r="BWJ80" s="5"/>
      <c r="BWK80" s="5"/>
      <c r="BWL80" s="5"/>
      <c r="BWM80" s="5"/>
      <c r="BWN80" s="5"/>
      <c r="BWO80" s="5"/>
      <c r="BWP80" s="5"/>
      <c r="BWQ80" s="5"/>
      <c r="BWR80" s="5"/>
      <c r="BWS80" s="5"/>
      <c r="BWT80" s="5"/>
      <c r="BWU80" s="5"/>
      <c r="BWV80" s="5"/>
      <c r="BWW80" s="5"/>
      <c r="BWX80" s="5"/>
      <c r="BWY80" s="5"/>
      <c r="BWZ80" s="5"/>
      <c r="BXA80" s="5"/>
      <c r="BXB80" s="5"/>
      <c r="BXC80" s="5"/>
      <c r="BXD80" s="5"/>
      <c r="BXE80" s="5"/>
      <c r="BXF80" s="5"/>
      <c r="BXG80" s="5"/>
      <c r="BXH80" s="5"/>
      <c r="BXI80" s="5"/>
      <c r="BXJ80" s="5"/>
      <c r="BXK80" s="5"/>
      <c r="BXL80" s="5"/>
      <c r="BXM80" s="5"/>
      <c r="BXN80" s="5"/>
      <c r="BXO80" s="5"/>
      <c r="BXP80" s="5"/>
      <c r="BXQ80" s="5"/>
      <c r="BXR80" s="5"/>
      <c r="BXS80" s="5"/>
      <c r="BXT80" s="5"/>
      <c r="BXU80" s="5"/>
      <c r="BXV80" s="5"/>
      <c r="BXW80" s="5"/>
      <c r="BXX80" s="5"/>
      <c r="BXY80" s="5"/>
      <c r="BXZ80" s="5"/>
      <c r="BYA80" s="5"/>
      <c r="BYB80" s="5"/>
      <c r="BYC80" s="5"/>
      <c r="BYD80" s="5"/>
      <c r="BYE80" s="5"/>
      <c r="BYF80" s="5"/>
      <c r="BYG80" s="5"/>
      <c r="BYH80" s="5"/>
      <c r="BYI80" s="5"/>
      <c r="BYJ80" s="5"/>
      <c r="BYK80" s="5"/>
      <c r="BYL80" s="5"/>
      <c r="BYM80" s="5"/>
      <c r="BYN80" s="5"/>
      <c r="BYO80" s="5"/>
      <c r="BYP80" s="5"/>
      <c r="BYQ80" s="5"/>
      <c r="BYR80" s="5"/>
      <c r="BYS80" s="5"/>
      <c r="BYT80" s="5"/>
      <c r="BYU80" s="5"/>
      <c r="BYV80" s="5"/>
      <c r="BYW80" s="5"/>
      <c r="BYX80" s="5"/>
      <c r="BYY80" s="5"/>
      <c r="BYZ80" s="5"/>
      <c r="BZA80" s="5"/>
      <c r="BZB80" s="5"/>
      <c r="BZC80" s="5"/>
      <c r="BZD80" s="5"/>
      <c r="BZE80" s="5"/>
      <c r="BZF80" s="5"/>
      <c r="BZG80" s="5"/>
      <c r="BZH80" s="5"/>
      <c r="BZI80" s="5"/>
      <c r="BZJ80" s="5"/>
      <c r="BZK80" s="5"/>
      <c r="BZL80" s="5"/>
      <c r="BZM80" s="5"/>
      <c r="BZN80" s="5"/>
      <c r="BZO80" s="5"/>
      <c r="BZP80" s="5"/>
      <c r="BZQ80" s="5"/>
      <c r="BZR80" s="5"/>
      <c r="BZS80" s="5"/>
      <c r="BZT80" s="5"/>
      <c r="BZU80" s="5"/>
      <c r="BZV80" s="5"/>
      <c r="BZW80" s="5"/>
      <c r="BZX80" s="5"/>
      <c r="BZY80" s="5"/>
      <c r="BZZ80" s="5"/>
      <c r="CAA80" s="5"/>
      <c r="CAB80" s="5"/>
      <c r="CAC80" s="5"/>
      <c r="CAD80" s="5"/>
      <c r="CAE80" s="5"/>
      <c r="CAF80" s="5"/>
      <c r="CAG80" s="5"/>
      <c r="CAH80" s="5"/>
      <c r="CAI80" s="5"/>
      <c r="CAJ80" s="5"/>
      <c r="CAK80" s="5"/>
      <c r="CAL80" s="5"/>
      <c r="CAM80" s="5"/>
      <c r="CAN80" s="5"/>
      <c r="CAO80" s="5"/>
      <c r="CAP80" s="5"/>
      <c r="CAQ80" s="5"/>
      <c r="CAR80" s="5"/>
      <c r="CAS80" s="5"/>
      <c r="CAT80" s="5"/>
      <c r="CAU80" s="5"/>
      <c r="CAV80" s="5"/>
      <c r="CAW80" s="5"/>
      <c r="CAX80" s="5"/>
      <c r="CAY80" s="5"/>
      <c r="CAZ80" s="5"/>
      <c r="CBA80" s="5"/>
      <c r="CBB80" s="5"/>
      <c r="CBC80" s="5"/>
      <c r="CBD80" s="5"/>
      <c r="CBE80" s="5"/>
      <c r="CBF80" s="5"/>
      <c r="CBG80" s="5"/>
      <c r="CBH80" s="5"/>
      <c r="CBI80" s="5"/>
      <c r="CBJ80" s="5"/>
      <c r="CBK80" s="5"/>
      <c r="CBL80" s="5"/>
      <c r="CBM80" s="5"/>
      <c r="CBN80" s="5"/>
      <c r="CBO80" s="5"/>
      <c r="CBP80" s="5"/>
      <c r="CBQ80" s="5"/>
      <c r="CBR80" s="5"/>
      <c r="CBS80" s="5"/>
      <c r="CBT80" s="5"/>
      <c r="CBU80" s="5"/>
      <c r="CBV80" s="5"/>
      <c r="CBW80" s="5"/>
      <c r="CBX80" s="5"/>
      <c r="CBY80" s="5"/>
      <c r="CBZ80" s="5"/>
      <c r="CCA80" s="5"/>
      <c r="CCB80" s="5"/>
      <c r="CCC80" s="5"/>
      <c r="CCD80" s="5"/>
      <c r="CCE80" s="5"/>
      <c r="CCF80" s="5"/>
      <c r="CCG80" s="5"/>
      <c r="CCH80" s="5"/>
      <c r="CCI80" s="5"/>
      <c r="CCJ80" s="5"/>
      <c r="CCK80" s="5"/>
      <c r="CCL80" s="5"/>
      <c r="CCM80" s="5"/>
      <c r="CCN80" s="5"/>
      <c r="CCO80" s="5"/>
      <c r="CCP80" s="5"/>
      <c r="CCQ80" s="5"/>
      <c r="CCR80" s="5"/>
      <c r="CCS80" s="5"/>
      <c r="CCT80" s="5"/>
      <c r="CCU80" s="5"/>
      <c r="CCV80" s="5"/>
      <c r="CCW80" s="5"/>
      <c r="CCX80" s="5"/>
      <c r="CCY80" s="5"/>
      <c r="CCZ80" s="5"/>
      <c r="CDA80" s="5"/>
      <c r="CDB80" s="5"/>
      <c r="CDC80" s="5"/>
      <c r="CDD80" s="5"/>
      <c r="CDE80" s="5"/>
      <c r="CDF80" s="5"/>
      <c r="CDG80" s="5"/>
      <c r="CDH80" s="5"/>
      <c r="CDI80" s="5"/>
      <c r="CDJ80" s="5"/>
      <c r="CDK80" s="5"/>
      <c r="CDL80" s="5"/>
      <c r="CDM80" s="5"/>
      <c r="CDN80" s="5"/>
      <c r="CDO80" s="5"/>
      <c r="CDP80" s="5"/>
      <c r="CDQ80" s="5"/>
      <c r="CDR80" s="5"/>
      <c r="CDS80" s="5"/>
      <c r="CDT80" s="5"/>
      <c r="CDU80" s="5"/>
      <c r="CDV80" s="5"/>
      <c r="CDW80" s="5"/>
      <c r="CDX80" s="5"/>
      <c r="CDY80" s="5"/>
      <c r="CDZ80" s="5"/>
      <c r="CEA80" s="5"/>
      <c r="CEB80" s="5"/>
      <c r="CEC80" s="5"/>
      <c r="CED80" s="5"/>
      <c r="CEE80" s="5"/>
      <c r="CEF80" s="5"/>
      <c r="CEG80" s="5"/>
      <c r="CEH80" s="5"/>
      <c r="CEI80" s="5"/>
      <c r="CEJ80" s="5"/>
      <c r="CEK80" s="5"/>
      <c r="CEL80" s="5"/>
      <c r="CEM80" s="5"/>
      <c r="CEN80" s="5"/>
      <c r="CEO80" s="5"/>
      <c r="CEP80" s="5"/>
      <c r="CEQ80" s="5"/>
      <c r="CER80" s="5"/>
      <c r="CES80" s="5"/>
      <c r="CET80" s="5"/>
      <c r="CEU80" s="5"/>
      <c r="CEV80" s="5"/>
      <c r="CEW80" s="5"/>
      <c r="CEX80" s="5"/>
      <c r="CEY80" s="5"/>
      <c r="CEZ80" s="5"/>
      <c r="CFA80" s="5"/>
      <c r="CFB80" s="5"/>
      <c r="CFC80" s="5"/>
      <c r="CFD80" s="5"/>
      <c r="CFE80" s="5"/>
      <c r="CFF80" s="5"/>
      <c r="CFG80" s="5"/>
      <c r="CFH80" s="5"/>
      <c r="CFI80" s="5"/>
      <c r="CFJ80" s="5"/>
      <c r="CFK80" s="5"/>
      <c r="CFL80" s="5"/>
      <c r="CFM80" s="5"/>
      <c r="CFN80" s="5"/>
      <c r="CFO80" s="5"/>
      <c r="CFP80" s="5"/>
      <c r="CFQ80" s="5"/>
      <c r="CFR80" s="5"/>
      <c r="CFS80" s="5"/>
      <c r="CFT80" s="5"/>
      <c r="CFU80" s="5"/>
      <c r="CFV80" s="5"/>
      <c r="CFW80" s="5"/>
      <c r="CFX80" s="5"/>
      <c r="CFY80" s="5"/>
      <c r="CFZ80" s="5"/>
      <c r="CGA80" s="5"/>
      <c r="CGB80" s="5"/>
      <c r="CGC80" s="5"/>
      <c r="CGD80" s="5"/>
      <c r="CGE80" s="5"/>
      <c r="CGF80" s="5"/>
      <c r="CGG80" s="5"/>
      <c r="CGH80" s="5"/>
      <c r="CGI80" s="5"/>
      <c r="CGJ80" s="5"/>
      <c r="CGK80" s="5"/>
      <c r="CGL80" s="5"/>
      <c r="CGM80" s="5"/>
      <c r="CGN80" s="5"/>
      <c r="CGO80" s="5"/>
      <c r="CGP80" s="5"/>
      <c r="CGQ80" s="5"/>
      <c r="CGR80" s="5"/>
      <c r="CGS80" s="5"/>
      <c r="CGT80" s="5"/>
      <c r="CGU80" s="5"/>
      <c r="CGV80" s="5"/>
      <c r="CGW80" s="5"/>
      <c r="CGX80" s="5"/>
      <c r="CGY80" s="5"/>
      <c r="CGZ80" s="5"/>
      <c r="CHA80" s="5"/>
      <c r="CHB80" s="5"/>
      <c r="CHC80" s="5"/>
      <c r="CHD80" s="5"/>
      <c r="CHE80" s="5"/>
      <c r="CHF80" s="5"/>
      <c r="CHG80" s="5"/>
      <c r="CHH80" s="5"/>
      <c r="CHI80" s="5"/>
      <c r="CHJ80" s="5"/>
      <c r="CHK80" s="5"/>
      <c r="CHL80" s="5"/>
      <c r="CHM80" s="5"/>
      <c r="CHN80" s="5"/>
      <c r="CHO80" s="5"/>
      <c r="CHP80" s="5"/>
      <c r="CHQ80" s="5"/>
      <c r="CHR80" s="5"/>
      <c r="CHS80" s="5"/>
      <c r="CHT80" s="5"/>
      <c r="CHU80" s="5"/>
      <c r="CHV80" s="5"/>
      <c r="CHW80" s="5"/>
      <c r="CHX80" s="5"/>
      <c r="CHY80" s="5"/>
      <c r="CHZ80" s="5"/>
      <c r="CIA80" s="5"/>
      <c r="CIB80" s="5"/>
      <c r="CIC80" s="5"/>
      <c r="CID80" s="5"/>
      <c r="CIE80" s="5"/>
      <c r="CIF80" s="5"/>
      <c r="CIG80" s="5"/>
      <c r="CIH80" s="5"/>
      <c r="CII80" s="5"/>
      <c r="CIJ80" s="5"/>
      <c r="CIK80" s="5"/>
      <c r="CIL80" s="5"/>
      <c r="CIM80" s="5"/>
      <c r="CIN80" s="5"/>
      <c r="CIO80" s="5"/>
      <c r="CIP80" s="5"/>
      <c r="CIQ80" s="5"/>
      <c r="CIR80" s="5"/>
      <c r="CIS80" s="5"/>
      <c r="CIT80" s="5"/>
      <c r="CIU80" s="5"/>
      <c r="CIV80" s="5"/>
      <c r="CIW80" s="5"/>
      <c r="CIX80" s="5"/>
      <c r="CIY80" s="5"/>
      <c r="CIZ80" s="5"/>
      <c r="CJA80" s="5"/>
      <c r="CJB80" s="5"/>
      <c r="CJC80" s="5"/>
      <c r="CJD80" s="5"/>
      <c r="CJE80" s="5"/>
      <c r="CJF80" s="5"/>
      <c r="CJG80" s="5"/>
      <c r="CJH80" s="5"/>
      <c r="CJI80" s="5"/>
      <c r="CJJ80" s="5"/>
      <c r="CJK80" s="5"/>
      <c r="CJL80" s="5"/>
      <c r="CJM80" s="5"/>
      <c r="CJN80" s="5"/>
      <c r="CJO80" s="5"/>
      <c r="CJP80" s="5"/>
      <c r="CJQ80" s="5"/>
      <c r="CJR80" s="5"/>
      <c r="CJS80" s="5"/>
      <c r="CJT80" s="5"/>
      <c r="CJU80" s="5"/>
      <c r="CJV80" s="5"/>
      <c r="CJW80" s="5"/>
      <c r="CJX80" s="5"/>
      <c r="CJY80" s="5"/>
      <c r="CJZ80" s="5"/>
      <c r="CKA80" s="5"/>
      <c r="CKB80" s="5"/>
      <c r="CKC80" s="5"/>
      <c r="CKD80" s="5"/>
      <c r="CKE80" s="5"/>
      <c r="CKF80" s="5"/>
      <c r="CKG80" s="5"/>
      <c r="CKH80" s="5"/>
      <c r="CKI80" s="5"/>
      <c r="CKJ80" s="5"/>
      <c r="CKK80" s="5"/>
      <c r="CKL80" s="5"/>
      <c r="CKM80" s="5"/>
      <c r="CKN80" s="5"/>
      <c r="CKO80" s="5"/>
      <c r="CKP80" s="5"/>
      <c r="CKQ80" s="5"/>
      <c r="CKR80" s="5"/>
      <c r="CKS80" s="5"/>
      <c r="CKT80" s="5"/>
      <c r="CKU80" s="5"/>
      <c r="CKV80" s="5"/>
      <c r="CKW80" s="5"/>
      <c r="CKX80" s="5"/>
      <c r="CKY80" s="5"/>
      <c r="CKZ80" s="5"/>
      <c r="CLA80" s="5"/>
      <c r="CLB80" s="5"/>
      <c r="CLC80" s="5"/>
      <c r="CLD80" s="5"/>
      <c r="CLE80" s="5"/>
      <c r="CLF80" s="5"/>
      <c r="CLG80" s="5"/>
      <c r="CLH80" s="5"/>
      <c r="CLI80" s="5"/>
      <c r="CLJ80" s="5"/>
      <c r="CLK80" s="5"/>
      <c r="CLL80" s="5"/>
      <c r="CLM80" s="5"/>
      <c r="CLN80" s="5"/>
      <c r="CLO80" s="5"/>
      <c r="CLP80" s="5"/>
      <c r="CLQ80" s="5"/>
      <c r="CLR80" s="5"/>
      <c r="CLS80" s="5"/>
      <c r="CLT80" s="5"/>
      <c r="CLU80" s="5"/>
      <c r="CLV80" s="5"/>
      <c r="CLW80" s="5"/>
      <c r="CLX80" s="5"/>
      <c r="CLY80" s="5"/>
      <c r="CLZ80" s="5"/>
      <c r="CMA80" s="5"/>
      <c r="CMB80" s="5"/>
      <c r="CMC80" s="5"/>
      <c r="CMD80" s="5"/>
      <c r="CME80" s="5"/>
      <c r="CMF80" s="5"/>
      <c r="CMG80" s="5"/>
      <c r="CMH80" s="5"/>
      <c r="CMI80" s="5"/>
      <c r="CMJ80" s="5"/>
      <c r="CMK80" s="5"/>
      <c r="CML80" s="5"/>
      <c r="CMM80" s="5"/>
      <c r="CMN80" s="5"/>
      <c r="CMO80" s="5"/>
      <c r="CMP80" s="5"/>
      <c r="CMQ80" s="5"/>
      <c r="CMR80" s="5"/>
      <c r="CMS80" s="5"/>
      <c r="CMT80" s="5"/>
      <c r="CMU80" s="5"/>
      <c r="CMV80" s="5"/>
      <c r="CMW80" s="5"/>
      <c r="CMX80" s="5"/>
      <c r="CMY80" s="5"/>
      <c r="CMZ80" s="5"/>
      <c r="CNA80" s="5"/>
      <c r="CNB80" s="5"/>
      <c r="CNC80" s="5"/>
      <c r="CND80" s="5"/>
      <c r="CNE80" s="5"/>
      <c r="CNF80" s="5"/>
      <c r="CNG80" s="5"/>
      <c r="CNH80" s="5"/>
      <c r="CNI80" s="5"/>
      <c r="CNJ80" s="5"/>
      <c r="CNK80" s="5"/>
      <c r="CNL80" s="5"/>
      <c r="CNM80" s="5"/>
      <c r="CNN80" s="5"/>
      <c r="CNO80" s="5"/>
      <c r="CNP80" s="5"/>
      <c r="CNQ80" s="5"/>
      <c r="CNR80" s="5"/>
      <c r="CNS80" s="5"/>
      <c r="CNT80" s="5"/>
      <c r="CNU80" s="5"/>
      <c r="CNV80" s="5"/>
      <c r="CNW80" s="5"/>
      <c r="CNX80" s="5"/>
      <c r="CNY80" s="5"/>
      <c r="CNZ80" s="5"/>
      <c r="COA80" s="5"/>
      <c r="COB80" s="5"/>
      <c r="COC80" s="5"/>
      <c r="COD80" s="5"/>
      <c r="COE80" s="5"/>
      <c r="COF80" s="5"/>
      <c r="COG80" s="5"/>
      <c r="COH80" s="5"/>
      <c r="COI80" s="5"/>
      <c r="COJ80" s="5"/>
      <c r="COK80" s="5"/>
      <c r="COL80" s="5"/>
      <c r="COM80" s="5"/>
      <c r="CON80" s="5"/>
      <c r="COO80" s="5"/>
      <c r="COP80" s="5"/>
      <c r="COQ80" s="5"/>
      <c r="COR80" s="5"/>
      <c r="COS80" s="5"/>
      <c r="COT80" s="5"/>
      <c r="COU80" s="5"/>
      <c r="COV80" s="5"/>
      <c r="COW80" s="5"/>
      <c r="COX80" s="5"/>
      <c r="COY80" s="5"/>
      <c r="COZ80" s="5"/>
      <c r="CPA80" s="5"/>
      <c r="CPB80" s="5"/>
      <c r="CPC80" s="5"/>
      <c r="CPD80" s="5"/>
      <c r="CPE80" s="5"/>
      <c r="CPF80" s="5"/>
      <c r="CPG80" s="5"/>
      <c r="CPH80" s="5"/>
      <c r="CPI80" s="5"/>
      <c r="CPJ80" s="5"/>
      <c r="CPK80" s="5"/>
      <c r="CPL80" s="5"/>
      <c r="CPM80" s="5"/>
      <c r="CPN80" s="5"/>
      <c r="CPO80" s="5"/>
      <c r="CPP80" s="5"/>
      <c r="CPQ80" s="5"/>
      <c r="CPR80" s="5"/>
      <c r="CPS80" s="5"/>
      <c r="CPT80" s="5"/>
      <c r="CPU80" s="5"/>
      <c r="CPV80" s="5"/>
      <c r="CPW80" s="5"/>
      <c r="CPX80" s="5"/>
      <c r="CPY80" s="5"/>
      <c r="CPZ80" s="5"/>
      <c r="CQA80" s="5"/>
      <c r="CQB80" s="5"/>
      <c r="CQC80" s="5"/>
      <c r="CQD80" s="5"/>
      <c r="CQE80" s="5"/>
      <c r="CQF80" s="5"/>
      <c r="CQG80" s="5"/>
      <c r="CQH80" s="5"/>
      <c r="CQI80" s="5"/>
      <c r="CQJ80" s="5"/>
      <c r="CQK80" s="5"/>
      <c r="CQL80" s="5"/>
      <c r="CQM80" s="5"/>
      <c r="CQN80" s="5"/>
      <c r="CQO80" s="5"/>
      <c r="CQP80" s="5"/>
      <c r="CQQ80" s="5"/>
      <c r="CQR80" s="5"/>
      <c r="CQS80" s="5"/>
      <c r="CQT80" s="5"/>
      <c r="CQU80" s="5"/>
      <c r="CQV80" s="5"/>
      <c r="CQW80" s="5"/>
      <c r="CQX80" s="5"/>
      <c r="CQY80" s="5"/>
      <c r="CQZ80" s="5"/>
      <c r="CRA80" s="5"/>
      <c r="CRB80" s="5"/>
      <c r="CRC80" s="5"/>
      <c r="CRD80" s="5"/>
      <c r="CRE80" s="5"/>
      <c r="CRF80" s="5"/>
      <c r="CRG80" s="5"/>
      <c r="CRH80" s="5"/>
      <c r="CRI80" s="5"/>
      <c r="CRJ80" s="5"/>
      <c r="CRK80" s="5"/>
      <c r="CRL80" s="5"/>
      <c r="CRM80" s="5"/>
      <c r="CRN80" s="5"/>
      <c r="CRO80" s="5"/>
      <c r="CRP80" s="5"/>
      <c r="CRQ80" s="5"/>
      <c r="CRR80" s="5"/>
      <c r="CRS80" s="5"/>
      <c r="CRT80" s="5"/>
      <c r="CRU80" s="5"/>
      <c r="CRV80" s="5"/>
      <c r="CRW80" s="5"/>
      <c r="CRX80" s="5"/>
      <c r="CRY80" s="5"/>
      <c r="CRZ80" s="5"/>
      <c r="CSA80" s="5"/>
      <c r="CSB80" s="5"/>
      <c r="CSC80" s="5"/>
      <c r="CSD80" s="5"/>
      <c r="CSE80" s="5"/>
      <c r="CSF80" s="5"/>
      <c r="CSG80" s="5"/>
      <c r="CSH80" s="5"/>
      <c r="CSI80" s="5"/>
      <c r="CSJ80" s="5"/>
      <c r="CSK80" s="5"/>
      <c r="CSL80" s="5"/>
      <c r="CSM80" s="5"/>
      <c r="CSN80" s="5"/>
      <c r="CSO80" s="5"/>
      <c r="CSP80" s="5"/>
      <c r="CSQ80" s="5"/>
      <c r="CSR80" s="5"/>
      <c r="CSS80" s="5"/>
      <c r="CST80" s="5"/>
      <c r="CSU80" s="5"/>
      <c r="CSV80" s="5"/>
      <c r="CSW80" s="5"/>
      <c r="CSX80" s="5"/>
      <c r="CSY80" s="5"/>
      <c r="CSZ80" s="5"/>
      <c r="CTA80" s="5"/>
      <c r="CTB80" s="5"/>
      <c r="CTC80" s="5"/>
      <c r="CTD80" s="5"/>
      <c r="CTE80" s="5"/>
      <c r="CTF80" s="5"/>
      <c r="CTG80" s="5"/>
      <c r="CTH80" s="5"/>
      <c r="CTI80" s="5"/>
      <c r="CTJ80" s="5"/>
      <c r="CTK80" s="5"/>
      <c r="CTL80" s="5"/>
      <c r="CTM80" s="5"/>
      <c r="CTN80" s="5"/>
      <c r="CTO80" s="5"/>
      <c r="CTP80" s="5"/>
      <c r="CTQ80" s="5"/>
      <c r="CTR80" s="5"/>
      <c r="CTS80" s="5"/>
      <c r="CTT80" s="5"/>
      <c r="CTU80" s="5"/>
      <c r="CTV80" s="5"/>
      <c r="CTW80" s="5"/>
      <c r="CTX80" s="5"/>
      <c r="CTY80" s="5"/>
      <c r="CTZ80" s="5"/>
      <c r="CUA80" s="5"/>
      <c r="CUB80" s="5"/>
      <c r="CUC80" s="5"/>
      <c r="CUD80" s="5"/>
      <c r="CUE80" s="5"/>
      <c r="CUF80" s="5"/>
      <c r="CUG80" s="5"/>
      <c r="CUH80" s="5"/>
      <c r="CUI80" s="5"/>
      <c r="CUJ80" s="5"/>
      <c r="CUK80" s="5"/>
      <c r="CUL80" s="5"/>
      <c r="CUM80" s="5"/>
      <c r="CUN80" s="5"/>
      <c r="CUO80" s="5"/>
      <c r="CUP80" s="5"/>
      <c r="CUQ80" s="5"/>
      <c r="CUR80" s="5"/>
      <c r="CUS80" s="5"/>
      <c r="CUT80" s="5"/>
      <c r="CUU80" s="5"/>
      <c r="CUV80" s="5"/>
      <c r="CUW80" s="5"/>
      <c r="CUX80" s="5"/>
      <c r="CUY80" s="5"/>
    </row>
    <row r="81" spans="1:2599" ht="259.5" customHeight="1" thickBot="1" x14ac:dyDescent="0.3">
      <c r="A81" s="581"/>
      <c r="B81" s="576"/>
      <c r="C81" s="579"/>
      <c r="D81" s="393"/>
      <c r="E81" s="541"/>
      <c r="F81" s="541"/>
      <c r="G81" s="541"/>
      <c r="H81" s="370"/>
      <c r="I81" s="570"/>
      <c r="J81" s="541"/>
      <c r="K81" s="381"/>
      <c r="L81" s="381"/>
      <c r="M81" s="77"/>
      <c r="N81" s="381"/>
      <c r="O81" s="381"/>
      <c r="P81" s="381"/>
      <c r="Q81" s="557"/>
      <c r="R81" s="498"/>
      <c r="S81" s="370"/>
      <c r="T81" s="424"/>
      <c r="U81" s="461"/>
      <c r="V81" s="458"/>
      <c r="W81" s="381"/>
      <c r="X81" s="462"/>
      <c r="Y81" s="563"/>
      <c r="Z81" s="541"/>
      <c r="AA81" s="424"/>
      <c r="AB81" s="461"/>
      <c r="AC81" s="458"/>
      <c r="AD81" s="381"/>
      <c r="AE81" s="462"/>
      <c r="AF81" s="303">
        <v>7</v>
      </c>
      <c r="AG81" s="157">
        <v>7</v>
      </c>
      <c r="AH81" s="424"/>
      <c r="AI81" s="403"/>
      <c r="AJ81" s="403"/>
      <c r="AK81" s="381"/>
      <c r="AL81" s="297" t="s">
        <v>913</v>
      </c>
      <c r="AM81" s="212">
        <v>12</v>
      </c>
      <c r="AN81" s="92">
        <v>12</v>
      </c>
      <c r="AO81" s="424"/>
      <c r="AP81" s="436">
        <v>24350000</v>
      </c>
      <c r="AQ81" s="436">
        <v>12000000</v>
      </c>
      <c r="AR81" s="381"/>
      <c r="AS81" s="238" t="s">
        <v>991</v>
      </c>
      <c r="AT81" s="248">
        <v>12</v>
      </c>
      <c r="AU81" s="167">
        <v>12</v>
      </c>
      <c r="AV81" s="424"/>
      <c r="AW81" s="410">
        <v>25000000</v>
      </c>
      <c r="AX81" s="409">
        <v>23933333</v>
      </c>
      <c r="AY81" s="381"/>
      <c r="AZ81" s="256" t="s">
        <v>1053</v>
      </c>
      <c r="BA81" s="405"/>
      <c r="BB81" s="406"/>
      <c r="BC81" s="424"/>
      <c r="BD81" s="395"/>
      <c r="BE81" s="395"/>
      <c r="BF81" s="381"/>
      <c r="BG81" s="397"/>
      <c r="BH81" s="495"/>
      <c r="BI81" s="406"/>
      <c r="BJ81" s="496"/>
      <c r="BK81" s="497"/>
      <c r="BL81" s="395"/>
      <c r="BM81" s="406"/>
      <c r="BN81" s="398"/>
      <c r="BO81" s="498"/>
      <c r="BP81" s="370"/>
      <c r="BQ81" s="424"/>
      <c r="BR81" s="461"/>
      <c r="BS81" s="458"/>
      <c r="BT81" s="381"/>
      <c r="BU81" s="462"/>
      <c r="BV81" s="456"/>
      <c r="BW81" s="370"/>
      <c r="BX81" s="424"/>
      <c r="BY81" s="461"/>
      <c r="BZ81" s="458"/>
      <c r="CA81" s="381"/>
      <c r="CB81" s="462"/>
      <c r="CC81" s="393"/>
      <c r="CD81" s="370"/>
      <c r="CE81" s="369"/>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c r="AKG81" s="5"/>
      <c r="AKH81" s="5"/>
      <c r="AKI81" s="5"/>
      <c r="AKJ81" s="5"/>
      <c r="AKK81" s="5"/>
      <c r="AKL81" s="5"/>
      <c r="AKM81" s="5"/>
      <c r="AKN81" s="5"/>
      <c r="AKO81" s="5"/>
      <c r="AKP81" s="5"/>
      <c r="AKQ81" s="5"/>
      <c r="AKR81" s="5"/>
      <c r="AKS81" s="5"/>
      <c r="AKT81" s="5"/>
      <c r="AKU81" s="5"/>
      <c r="AKV81" s="5"/>
      <c r="AKW81" s="5"/>
      <c r="AKX81" s="5"/>
      <c r="AKY81" s="5"/>
      <c r="AKZ81" s="5"/>
      <c r="ALA81" s="5"/>
      <c r="ALB81" s="5"/>
      <c r="ALC81" s="5"/>
      <c r="ALD81" s="5"/>
      <c r="ALE81" s="5"/>
      <c r="ALF81" s="5"/>
      <c r="ALG81" s="5"/>
      <c r="ALH81" s="5"/>
      <c r="ALI81" s="5"/>
      <c r="ALJ81" s="5"/>
      <c r="ALK81" s="5"/>
      <c r="ALL81" s="5"/>
      <c r="ALM81" s="5"/>
      <c r="ALN81" s="5"/>
      <c r="ALO81" s="5"/>
      <c r="ALP81" s="5"/>
      <c r="ALQ81" s="5"/>
      <c r="ALR81" s="5"/>
      <c r="ALS81" s="5"/>
      <c r="ALT81" s="5"/>
      <c r="ALU81" s="5"/>
      <c r="ALV81" s="5"/>
      <c r="ALW81" s="5"/>
      <c r="ALX81" s="5"/>
      <c r="ALY81" s="5"/>
      <c r="ALZ81" s="5"/>
      <c r="AMA81" s="5"/>
      <c r="AMB81" s="5"/>
      <c r="AMC81" s="5"/>
      <c r="AMD81" s="5"/>
      <c r="AME81" s="5"/>
      <c r="AMF81" s="5"/>
      <c r="AMG81" s="5"/>
      <c r="AMH81" s="5"/>
      <c r="AMI81" s="5"/>
      <c r="AMJ81" s="5"/>
      <c r="AMK81" s="5"/>
      <c r="AML81" s="5"/>
      <c r="AMM81" s="5"/>
      <c r="AMN81" s="5"/>
      <c r="AMO81" s="5"/>
      <c r="AMP81" s="5"/>
      <c r="AMQ81" s="5"/>
      <c r="AMR81" s="5"/>
      <c r="AMS81" s="5"/>
      <c r="AMT81" s="5"/>
      <c r="AMU81" s="5"/>
      <c r="AMV81" s="5"/>
      <c r="AMW81" s="5"/>
      <c r="AMX81" s="5"/>
      <c r="AMY81" s="5"/>
      <c r="AMZ81" s="5"/>
      <c r="ANA81" s="5"/>
      <c r="ANB81" s="5"/>
      <c r="ANC81" s="5"/>
      <c r="AND81" s="5"/>
      <c r="ANE81" s="5"/>
      <c r="ANF81" s="5"/>
      <c r="ANG81" s="5"/>
      <c r="ANH81" s="5"/>
      <c r="ANI81" s="5"/>
      <c r="ANJ81" s="5"/>
      <c r="ANK81" s="5"/>
      <c r="ANL81" s="5"/>
      <c r="ANM81" s="5"/>
      <c r="ANN81" s="5"/>
      <c r="ANO81" s="5"/>
      <c r="ANP81" s="5"/>
      <c r="ANQ81" s="5"/>
      <c r="ANR81" s="5"/>
      <c r="ANS81" s="5"/>
      <c r="ANT81" s="5"/>
      <c r="ANU81" s="5"/>
      <c r="ANV81" s="5"/>
      <c r="ANW81" s="5"/>
      <c r="ANX81" s="5"/>
      <c r="ANY81" s="5"/>
      <c r="ANZ81" s="5"/>
      <c r="AOA81" s="5"/>
      <c r="AOB81" s="5"/>
      <c r="AOC81" s="5"/>
      <c r="AOD81" s="5"/>
      <c r="AOE81" s="5"/>
      <c r="AOF81" s="5"/>
      <c r="AOG81" s="5"/>
      <c r="AOH81" s="5"/>
      <c r="AOI81" s="5"/>
      <c r="AOJ81" s="5"/>
      <c r="AOK81" s="5"/>
      <c r="AOL81" s="5"/>
      <c r="AOM81" s="5"/>
      <c r="AON81" s="5"/>
      <c r="AOO81" s="5"/>
      <c r="AOP81" s="5"/>
      <c r="AOQ81" s="5"/>
      <c r="AOR81" s="5"/>
      <c r="AOS81" s="5"/>
      <c r="AOT81" s="5"/>
      <c r="AOU81" s="5"/>
      <c r="AOV81" s="5"/>
      <c r="AOW81" s="5"/>
      <c r="AOX81" s="5"/>
      <c r="AOY81" s="5"/>
      <c r="AOZ81" s="5"/>
      <c r="APA81" s="5"/>
      <c r="APB81" s="5"/>
      <c r="APC81" s="5"/>
      <c r="APD81" s="5"/>
      <c r="APE81" s="5"/>
      <c r="APF81" s="5"/>
      <c r="APG81" s="5"/>
      <c r="APH81" s="5"/>
      <c r="API81" s="5"/>
      <c r="APJ81" s="5"/>
      <c r="APK81" s="5"/>
      <c r="APL81" s="5"/>
      <c r="APM81" s="5"/>
      <c r="APN81" s="5"/>
      <c r="APO81" s="5"/>
      <c r="APP81" s="5"/>
      <c r="APQ81" s="5"/>
      <c r="APR81" s="5"/>
      <c r="APS81" s="5"/>
      <c r="APT81" s="5"/>
      <c r="APU81" s="5"/>
      <c r="APV81" s="5"/>
      <c r="APW81" s="5"/>
      <c r="APX81" s="5"/>
      <c r="APY81" s="5"/>
      <c r="APZ81" s="5"/>
      <c r="AQA81" s="5"/>
      <c r="AQB81" s="5"/>
      <c r="AQC81" s="5"/>
      <c r="AQD81" s="5"/>
      <c r="AQE81" s="5"/>
      <c r="AQF81" s="5"/>
      <c r="AQG81" s="5"/>
      <c r="AQH81" s="5"/>
      <c r="AQI81" s="5"/>
      <c r="AQJ81" s="5"/>
      <c r="AQK81" s="5"/>
      <c r="AQL81" s="5"/>
      <c r="AQM81" s="5"/>
      <c r="AQN81" s="5"/>
      <c r="AQO81" s="5"/>
      <c r="AQP81" s="5"/>
      <c r="AQQ81" s="5"/>
      <c r="AQR81" s="5"/>
      <c r="AQS81" s="5"/>
      <c r="AQT81" s="5"/>
      <c r="AQU81" s="5"/>
      <c r="AQV81" s="5"/>
      <c r="AQW81" s="5"/>
      <c r="AQX81" s="5"/>
      <c r="AQY81" s="5"/>
      <c r="AQZ81" s="5"/>
      <c r="ARA81" s="5"/>
      <c r="ARB81" s="5"/>
      <c r="ARC81" s="5"/>
      <c r="ARD81" s="5"/>
      <c r="ARE81" s="5"/>
      <c r="ARF81" s="5"/>
      <c r="ARG81" s="5"/>
      <c r="ARH81" s="5"/>
      <c r="ARI81" s="5"/>
      <c r="ARJ81" s="5"/>
      <c r="ARK81" s="5"/>
      <c r="ARL81" s="5"/>
      <c r="ARM81" s="5"/>
      <c r="ARN81" s="5"/>
      <c r="ARO81" s="5"/>
      <c r="ARP81" s="5"/>
      <c r="ARQ81" s="5"/>
      <c r="ARR81" s="5"/>
      <c r="ARS81" s="5"/>
      <c r="ART81" s="5"/>
      <c r="ARU81" s="5"/>
      <c r="ARV81" s="5"/>
      <c r="ARW81" s="5"/>
      <c r="ARX81" s="5"/>
      <c r="ARY81" s="5"/>
      <c r="ARZ81" s="5"/>
      <c r="ASA81" s="5"/>
      <c r="ASB81" s="5"/>
      <c r="ASC81" s="5"/>
      <c r="ASD81" s="5"/>
      <c r="ASE81" s="5"/>
      <c r="ASF81" s="5"/>
      <c r="ASG81" s="5"/>
      <c r="ASH81" s="5"/>
      <c r="ASI81" s="5"/>
      <c r="ASJ81" s="5"/>
      <c r="ASK81" s="5"/>
      <c r="ASL81" s="5"/>
      <c r="ASM81" s="5"/>
      <c r="ASN81" s="5"/>
      <c r="ASO81" s="5"/>
      <c r="ASP81" s="5"/>
      <c r="ASQ81" s="5"/>
      <c r="ASR81" s="5"/>
      <c r="ASS81" s="5"/>
      <c r="AST81" s="5"/>
      <c r="ASU81" s="5"/>
      <c r="ASV81" s="5"/>
      <c r="ASW81" s="5"/>
      <c r="ASX81" s="5"/>
      <c r="ASY81" s="5"/>
      <c r="ASZ81" s="5"/>
      <c r="ATA81" s="5"/>
      <c r="ATB81" s="5"/>
      <c r="ATC81" s="5"/>
      <c r="ATD81" s="5"/>
      <c r="ATE81" s="5"/>
      <c r="ATF81" s="5"/>
      <c r="ATG81" s="5"/>
      <c r="ATH81" s="5"/>
      <c r="ATI81" s="5"/>
      <c r="ATJ81" s="5"/>
      <c r="ATK81" s="5"/>
      <c r="ATL81" s="5"/>
      <c r="ATM81" s="5"/>
      <c r="ATN81" s="5"/>
      <c r="ATO81" s="5"/>
      <c r="ATP81" s="5"/>
      <c r="ATQ81" s="5"/>
      <c r="ATR81" s="5"/>
      <c r="ATS81" s="5"/>
      <c r="ATT81" s="5"/>
      <c r="ATU81" s="5"/>
      <c r="ATV81" s="5"/>
      <c r="ATW81" s="5"/>
      <c r="ATX81" s="5"/>
      <c r="ATY81" s="5"/>
      <c r="ATZ81" s="5"/>
      <c r="AUA81" s="5"/>
      <c r="AUB81" s="5"/>
      <c r="AUC81" s="5"/>
      <c r="AUD81" s="5"/>
      <c r="AUE81" s="5"/>
      <c r="AUF81" s="5"/>
      <c r="AUG81" s="5"/>
      <c r="AUH81" s="5"/>
      <c r="AUI81" s="5"/>
      <c r="AUJ81" s="5"/>
      <c r="AUK81" s="5"/>
      <c r="AUL81" s="5"/>
      <c r="AUM81" s="5"/>
      <c r="AUN81" s="5"/>
      <c r="AUO81" s="5"/>
      <c r="AUP81" s="5"/>
      <c r="AUQ81" s="5"/>
      <c r="AUR81" s="5"/>
      <c r="AUS81" s="5"/>
      <c r="AUT81" s="5"/>
      <c r="AUU81" s="5"/>
      <c r="AUV81" s="5"/>
      <c r="AUW81" s="5"/>
      <c r="AUX81" s="5"/>
      <c r="AUY81" s="5"/>
      <c r="AUZ81" s="5"/>
      <c r="AVA81" s="5"/>
      <c r="AVB81" s="5"/>
      <c r="AVC81" s="5"/>
      <c r="AVD81" s="5"/>
      <c r="AVE81" s="5"/>
      <c r="AVF81" s="5"/>
      <c r="AVG81" s="5"/>
      <c r="AVH81" s="5"/>
      <c r="AVI81" s="5"/>
      <c r="AVJ81" s="5"/>
      <c r="AVK81" s="5"/>
      <c r="AVL81" s="5"/>
      <c r="AVM81" s="5"/>
      <c r="AVN81" s="5"/>
      <c r="AVO81" s="5"/>
      <c r="AVP81" s="5"/>
      <c r="AVQ81" s="5"/>
      <c r="AVR81" s="5"/>
      <c r="AVS81" s="5"/>
      <c r="AVT81" s="5"/>
      <c r="AVU81" s="5"/>
      <c r="AVV81" s="5"/>
      <c r="AVW81" s="5"/>
      <c r="AVX81" s="5"/>
      <c r="AVY81" s="5"/>
      <c r="AVZ81" s="5"/>
      <c r="AWA81" s="5"/>
      <c r="AWB81" s="5"/>
      <c r="AWC81" s="5"/>
      <c r="AWD81" s="5"/>
      <c r="AWE81" s="5"/>
      <c r="AWF81" s="5"/>
      <c r="AWG81" s="5"/>
      <c r="AWH81" s="5"/>
      <c r="AWI81" s="5"/>
      <c r="AWJ81" s="5"/>
      <c r="AWK81" s="5"/>
      <c r="AWL81" s="5"/>
      <c r="AWM81" s="5"/>
      <c r="AWN81" s="5"/>
      <c r="AWO81" s="5"/>
      <c r="AWP81" s="5"/>
      <c r="AWQ81" s="5"/>
      <c r="AWR81" s="5"/>
      <c r="AWS81" s="5"/>
      <c r="AWT81" s="5"/>
      <c r="AWU81" s="5"/>
      <c r="AWV81" s="5"/>
      <c r="AWW81" s="5"/>
      <c r="AWX81" s="5"/>
      <c r="AWY81" s="5"/>
      <c r="AWZ81" s="5"/>
      <c r="AXA81" s="5"/>
      <c r="AXB81" s="5"/>
      <c r="AXC81" s="5"/>
      <c r="AXD81" s="5"/>
      <c r="AXE81" s="5"/>
      <c r="AXF81" s="5"/>
      <c r="AXG81" s="5"/>
      <c r="AXH81" s="5"/>
      <c r="AXI81" s="5"/>
      <c r="AXJ81" s="5"/>
      <c r="AXK81" s="5"/>
      <c r="AXL81" s="5"/>
      <c r="AXM81" s="5"/>
      <c r="AXN81" s="5"/>
      <c r="AXO81" s="5"/>
      <c r="AXP81" s="5"/>
      <c r="AXQ81" s="5"/>
      <c r="AXR81" s="5"/>
      <c r="AXS81" s="5"/>
      <c r="AXT81" s="5"/>
      <c r="AXU81" s="5"/>
      <c r="AXV81" s="5"/>
      <c r="AXW81" s="5"/>
      <c r="AXX81" s="5"/>
      <c r="AXY81" s="5"/>
      <c r="AXZ81" s="5"/>
      <c r="AYA81" s="5"/>
      <c r="AYB81" s="5"/>
      <c r="AYC81" s="5"/>
      <c r="AYD81" s="5"/>
      <c r="AYE81" s="5"/>
      <c r="AYF81" s="5"/>
      <c r="AYG81" s="5"/>
      <c r="AYH81" s="5"/>
      <c r="AYI81" s="5"/>
      <c r="AYJ81" s="5"/>
      <c r="AYK81" s="5"/>
      <c r="AYL81" s="5"/>
      <c r="AYM81" s="5"/>
      <c r="AYN81" s="5"/>
      <c r="AYO81" s="5"/>
      <c r="AYP81" s="5"/>
      <c r="AYQ81" s="5"/>
      <c r="AYR81" s="5"/>
      <c r="AYS81" s="5"/>
      <c r="AYT81" s="5"/>
      <c r="AYU81" s="5"/>
      <c r="AYV81" s="5"/>
      <c r="AYW81" s="5"/>
      <c r="AYX81" s="5"/>
      <c r="AYY81" s="5"/>
      <c r="AYZ81" s="5"/>
      <c r="AZA81" s="5"/>
      <c r="AZB81" s="5"/>
      <c r="AZC81" s="5"/>
      <c r="AZD81" s="5"/>
      <c r="AZE81" s="5"/>
      <c r="AZF81" s="5"/>
      <c r="AZG81" s="5"/>
      <c r="AZH81" s="5"/>
      <c r="AZI81" s="5"/>
      <c r="AZJ81" s="5"/>
      <c r="AZK81" s="5"/>
      <c r="AZL81" s="5"/>
      <c r="AZM81" s="5"/>
      <c r="AZN81" s="5"/>
      <c r="AZO81" s="5"/>
      <c r="AZP81" s="5"/>
      <c r="AZQ81" s="5"/>
      <c r="AZR81" s="5"/>
      <c r="AZS81" s="5"/>
      <c r="AZT81" s="5"/>
      <c r="AZU81" s="5"/>
      <c r="AZV81" s="5"/>
      <c r="AZW81" s="5"/>
      <c r="AZX81" s="5"/>
      <c r="AZY81" s="5"/>
      <c r="AZZ81" s="5"/>
      <c r="BAA81" s="5"/>
      <c r="BAB81" s="5"/>
      <c r="BAC81" s="5"/>
      <c r="BAD81" s="5"/>
      <c r="BAE81" s="5"/>
      <c r="BAF81" s="5"/>
      <c r="BAG81" s="5"/>
      <c r="BAH81" s="5"/>
      <c r="BAI81" s="5"/>
      <c r="BAJ81" s="5"/>
      <c r="BAK81" s="5"/>
      <c r="BAL81" s="5"/>
      <c r="BAM81" s="5"/>
      <c r="BAN81" s="5"/>
      <c r="BAO81" s="5"/>
      <c r="BAP81" s="5"/>
      <c r="BAQ81" s="5"/>
      <c r="BAR81" s="5"/>
      <c r="BAS81" s="5"/>
      <c r="BAT81" s="5"/>
      <c r="BAU81" s="5"/>
      <c r="BAV81" s="5"/>
      <c r="BAW81" s="5"/>
      <c r="BAX81" s="5"/>
      <c r="BAY81" s="5"/>
      <c r="BAZ81" s="5"/>
      <c r="BBA81" s="5"/>
      <c r="BBB81" s="5"/>
      <c r="BBC81" s="5"/>
      <c r="BBD81" s="5"/>
      <c r="BBE81" s="5"/>
      <c r="BBF81" s="5"/>
      <c r="BBG81" s="5"/>
      <c r="BBH81" s="5"/>
      <c r="BBI81" s="5"/>
      <c r="BBJ81" s="5"/>
      <c r="BBK81" s="5"/>
      <c r="BBL81" s="5"/>
      <c r="BBM81" s="5"/>
      <c r="BBN81" s="5"/>
      <c r="BBO81" s="5"/>
      <c r="BBP81" s="5"/>
      <c r="BBQ81" s="5"/>
      <c r="BBR81" s="5"/>
      <c r="BBS81" s="5"/>
      <c r="BBT81" s="5"/>
      <c r="BBU81" s="5"/>
      <c r="BBV81" s="5"/>
      <c r="BBW81" s="5"/>
      <c r="BBX81" s="5"/>
      <c r="BBY81" s="5"/>
      <c r="BBZ81" s="5"/>
      <c r="BCA81" s="5"/>
      <c r="BCB81" s="5"/>
      <c r="BCC81" s="5"/>
      <c r="BCD81" s="5"/>
      <c r="BCE81" s="5"/>
      <c r="BCF81" s="5"/>
      <c r="BCG81" s="5"/>
      <c r="BCH81" s="5"/>
      <c r="BCI81" s="5"/>
      <c r="BCJ81" s="5"/>
      <c r="BCK81" s="5"/>
      <c r="BCL81" s="5"/>
      <c r="BCM81" s="5"/>
      <c r="BCN81" s="5"/>
      <c r="BCO81" s="5"/>
      <c r="BCP81" s="5"/>
      <c r="BCQ81" s="5"/>
      <c r="BCR81" s="5"/>
      <c r="BCS81" s="5"/>
      <c r="BCT81" s="5"/>
      <c r="BCU81" s="5"/>
      <c r="BCV81" s="5"/>
      <c r="BCW81" s="5"/>
      <c r="BCX81" s="5"/>
      <c r="BCY81" s="5"/>
      <c r="BCZ81" s="5"/>
      <c r="BDA81" s="5"/>
      <c r="BDB81" s="5"/>
      <c r="BDC81" s="5"/>
      <c r="BDD81" s="5"/>
      <c r="BDE81" s="5"/>
      <c r="BDF81" s="5"/>
      <c r="BDG81" s="5"/>
      <c r="BDH81" s="5"/>
      <c r="BDI81" s="5"/>
      <c r="BDJ81" s="5"/>
      <c r="BDK81" s="5"/>
      <c r="BDL81" s="5"/>
      <c r="BDM81" s="5"/>
      <c r="BDN81" s="5"/>
      <c r="BDO81" s="5"/>
      <c r="BDP81" s="5"/>
      <c r="BDQ81" s="5"/>
      <c r="BDR81" s="5"/>
      <c r="BDS81" s="5"/>
      <c r="BDT81" s="5"/>
      <c r="BDU81" s="5"/>
      <c r="BDV81" s="5"/>
      <c r="BDW81" s="5"/>
      <c r="BDX81" s="5"/>
      <c r="BDY81" s="5"/>
      <c r="BDZ81" s="5"/>
      <c r="BEA81" s="5"/>
      <c r="BEB81" s="5"/>
      <c r="BEC81" s="5"/>
      <c r="BED81" s="5"/>
      <c r="BEE81" s="5"/>
      <c r="BEF81" s="5"/>
      <c r="BEG81" s="5"/>
      <c r="BEH81" s="5"/>
      <c r="BEI81" s="5"/>
      <c r="BEJ81" s="5"/>
      <c r="BEK81" s="5"/>
      <c r="BEL81" s="5"/>
      <c r="BEM81" s="5"/>
      <c r="BEN81" s="5"/>
      <c r="BEO81" s="5"/>
      <c r="BEP81" s="5"/>
      <c r="BEQ81" s="5"/>
      <c r="BER81" s="5"/>
      <c r="BES81" s="5"/>
      <c r="BET81" s="5"/>
      <c r="BEU81" s="5"/>
      <c r="BEV81" s="5"/>
      <c r="BEW81" s="5"/>
      <c r="BEX81" s="5"/>
      <c r="BEY81" s="5"/>
      <c r="BEZ81" s="5"/>
      <c r="BFA81" s="5"/>
      <c r="BFB81" s="5"/>
      <c r="BFC81" s="5"/>
      <c r="BFD81" s="5"/>
      <c r="BFE81" s="5"/>
      <c r="BFF81" s="5"/>
      <c r="BFG81" s="5"/>
      <c r="BFH81" s="5"/>
      <c r="BFI81" s="5"/>
      <c r="BFJ81" s="5"/>
      <c r="BFK81" s="5"/>
      <c r="BFL81" s="5"/>
      <c r="BFM81" s="5"/>
      <c r="BFN81" s="5"/>
      <c r="BFO81" s="5"/>
      <c r="BFP81" s="5"/>
      <c r="BFQ81" s="5"/>
      <c r="BFR81" s="5"/>
      <c r="BFS81" s="5"/>
      <c r="BFT81" s="5"/>
      <c r="BFU81" s="5"/>
      <c r="BFV81" s="5"/>
      <c r="BFW81" s="5"/>
      <c r="BFX81" s="5"/>
      <c r="BFY81" s="5"/>
      <c r="BFZ81" s="5"/>
      <c r="BGA81" s="5"/>
      <c r="BGB81" s="5"/>
      <c r="BGC81" s="5"/>
      <c r="BGD81" s="5"/>
      <c r="BGE81" s="5"/>
      <c r="BGF81" s="5"/>
      <c r="BGG81" s="5"/>
      <c r="BGH81" s="5"/>
      <c r="BGI81" s="5"/>
      <c r="BGJ81" s="5"/>
      <c r="BGK81" s="5"/>
      <c r="BGL81" s="5"/>
      <c r="BGM81" s="5"/>
      <c r="BGN81" s="5"/>
      <c r="BGO81" s="5"/>
      <c r="BGP81" s="5"/>
      <c r="BGQ81" s="5"/>
      <c r="BGR81" s="5"/>
      <c r="BGS81" s="5"/>
      <c r="BGT81" s="5"/>
      <c r="BGU81" s="5"/>
      <c r="BGV81" s="5"/>
      <c r="BGW81" s="5"/>
      <c r="BGX81" s="5"/>
      <c r="BGY81" s="5"/>
      <c r="BGZ81" s="5"/>
      <c r="BHA81" s="5"/>
      <c r="BHB81" s="5"/>
      <c r="BHC81" s="5"/>
      <c r="BHD81" s="5"/>
      <c r="BHE81" s="5"/>
      <c r="BHF81" s="5"/>
      <c r="BHG81" s="5"/>
      <c r="BHH81" s="5"/>
      <c r="BHI81" s="5"/>
      <c r="BHJ81" s="5"/>
      <c r="BHK81" s="5"/>
      <c r="BHL81" s="5"/>
      <c r="BHM81" s="5"/>
      <c r="BHN81" s="5"/>
      <c r="BHO81" s="5"/>
      <c r="BHP81" s="5"/>
      <c r="BHQ81" s="5"/>
      <c r="BHR81" s="5"/>
      <c r="BHS81" s="5"/>
      <c r="BHT81" s="5"/>
      <c r="BHU81" s="5"/>
      <c r="BHV81" s="5"/>
      <c r="BHW81" s="5"/>
      <c r="BHX81" s="5"/>
      <c r="BHY81" s="5"/>
      <c r="BHZ81" s="5"/>
      <c r="BIA81" s="5"/>
      <c r="BIB81" s="5"/>
      <c r="BIC81" s="5"/>
      <c r="BID81" s="5"/>
      <c r="BIE81" s="5"/>
      <c r="BIF81" s="5"/>
      <c r="BIG81" s="5"/>
      <c r="BIH81" s="5"/>
      <c r="BII81" s="5"/>
      <c r="BIJ81" s="5"/>
      <c r="BIK81" s="5"/>
      <c r="BIL81" s="5"/>
      <c r="BIM81" s="5"/>
      <c r="BIN81" s="5"/>
      <c r="BIO81" s="5"/>
      <c r="BIP81" s="5"/>
      <c r="BIQ81" s="5"/>
      <c r="BIR81" s="5"/>
      <c r="BIS81" s="5"/>
      <c r="BIT81" s="5"/>
      <c r="BIU81" s="5"/>
      <c r="BIV81" s="5"/>
      <c r="BIW81" s="5"/>
      <c r="BIX81" s="5"/>
      <c r="BIY81" s="5"/>
      <c r="BIZ81" s="5"/>
      <c r="BJA81" s="5"/>
      <c r="BJB81" s="5"/>
      <c r="BJC81" s="5"/>
      <c r="BJD81" s="5"/>
      <c r="BJE81" s="5"/>
      <c r="BJF81" s="5"/>
      <c r="BJG81" s="5"/>
      <c r="BJH81" s="5"/>
      <c r="BJI81" s="5"/>
      <c r="BJJ81" s="5"/>
      <c r="BJK81" s="5"/>
      <c r="BJL81" s="5"/>
      <c r="BJM81" s="5"/>
      <c r="BJN81" s="5"/>
      <c r="BJO81" s="5"/>
      <c r="BJP81" s="5"/>
      <c r="BJQ81" s="5"/>
      <c r="BJR81" s="5"/>
      <c r="BJS81" s="5"/>
      <c r="BJT81" s="5"/>
      <c r="BJU81" s="5"/>
      <c r="BJV81" s="5"/>
      <c r="BJW81" s="5"/>
      <c r="BJX81" s="5"/>
      <c r="BJY81" s="5"/>
      <c r="BJZ81" s="5"/>
      <c r="BKA81" s="5"/>
      <c r="BKB81" s="5"/>
      <c r="BKC81" s="5"/>
      <c r="BKD81" s="5"/>
      <c r="BKE81" s="5"/>
      <c r="BKF81" s="5"/>
      <c r="BKG81" s="5"/>
      <c r="BKH81" s="5"/>
      <c r="BKI81" s="5"/>
      <c r="BKJ81" s="5"/>
      <c r="BKK81" s="5"/>
      <c r="BKL81" s="5"/>
      <c r="BKM81" s="5"/>
      <c r="BKN81" s="5"/>
      <c r="BKO81" s="5"/>
      <c r="BKP81" s="5"/>
      <c r="BKQ81" s="5"/>
      <c r="BKR81" s="5"/>
      <c r="BKS81" s="5"/>
      <c r="BKT81" s="5"/>
      <c r="BKU81" s="5"/>
      <c r="BKV81" s="5"/>
      <c r="BKW81" s="5"/>
      <c r="BKX81" s="5"/>
      <c r="BKY81" s="5"/>
      <c r="BKZ81" s="5"/>
      <c r="BLA81" s="5"/>
      <c r="BLB81" s="5"/>
      <c r="BLC81" s="5"/>
      <c r="BLD81" s="5"/>
      <c r="BLE81" s="5"/>
      <c r="BLF81" s="5"/>
      <c r="BLG81" s="5"/>
      <c r="BLH81" s="5"/>
      <c r="BLI81" s="5"/>
      <c r="BLJ81" s="5"/>
      <c r="BLK81" s="5"/>
      <c r="BLL81" s="5"/>
      <c r="BLM81" s="5"/>
      <c r="BLN81" s="5"/>
      <c r="BLO81" s="5"/>
      <c r="BLP81" s="5"/>
      <c r="BLQ81" s="5"/>
      <c r="BLR81" s="5"/>
      <c r="BLS81" s="5"/>
      <c r="BLT81" s="5"/>
      <c r="BLU81" s="5"/>
      <c r="BLV81" s="5"/>
      <c r="BLW81" s="5"/>
      <c r="BLX81" s="5"/>
      <c r="BLY81" s="5"/>
      <c r="BLZ81" s="5"/>
      <c r="BMA81" s="5"/>
      <c r="BMB81" s="5"/>
      <c r="BMC81" s="5"/>
      <c r="BMD81" s="5"/>
      <c r="BME81" s="5"/>
      <c r="BMF81" s="5"/>
      <c r="BMG81" s="5"/>
      <c r="BMH81" s="5"/>
      <c r="BMI81" s="5"/>
      <c r="BMJ81" s="5"/>
      <c r="BMK81" s="5"/>
      <c r="BML81" s="5"/>
      <c r="BMM81" s="5"/>
      <c r="BMN81" s="5"/>
      <c r="BMO81" s="5"/>
      <c r="BMP81" s="5"/>
      <c r="BMQ81" s="5"/>
      <c r="BMR81" s="5"/>
      <c r="BMS81" s="5"/>
      <c r="BMT81" s="5"/>
      <c r="BMU81" s="5"/>
      <c r="BMV81" s="5"/>
      <c r="BMW81" s="5"/>
      <c r="BMX81" s="5"/>
      <c r="BMY81" s="5"/>
      <c r="BMZ81" s="5"/>
      <c r="BNA81" s="5"/>
      <c r="BNB81" s="5"/>
      <c r="BNC81" s="5"/>
      <c r="BND81" s="5"/>
      <c r="BNE81" s="5"/>
      <c r="BNF81" s="5"/>
      <c r="BNG81" s="5"/>
      <c r="BNH81" s="5"/>
      <c r="BNI81" s="5"/>
      <c r="BNJ81" s="5"/>
      <c r="BNK81" s="5"/>
      <c r="BNL81" s="5"/>
      <c r="BNM81" s="5"/>
      <c r="BNN81" s="5"/>
      <c r="BNO81" s="5"/>
      <c r="BNP81" s="5"/>
      <c r="BNQ81" s="5"/>
      <c r="BNR81" s="5"/>
      <c r="BNS81" s="5"/>
      <c r="BNT81" s="5"/>
      <c r="BNU81" s="5"/>
      <c r="BNV81" s="5"/>
      <c r="BNW81" s="5"/>
      <c r="BNX81" s="5"/>
      <c r="BNY81" s="5"/>
      <c r="BNZ81" s="5"/>
      <c r="BOA81" s="5"/>
      <c r="BOB81" s="5"/>
      <c r="BOC81" s="5"/>
      <c r="BOD81" s="5"/>
      <c r="BOE81" s="5"/>
      <c r="BOF81" s="5"/>
      <c r="BOG81" s="5"/>
      <c r="BOH81" s="5"/>
      <c r="BOI81" s="5"/>
      <c r="BOJ81" s="5"/>
      <c r="BOK81" s="5"/>
      <c r="BOL81" s="5"/>
      <c r="BOM81" s="5"/>
      <c r="BON81" s="5"/>
      <c r="BOO81" s="5"/>
      <c r="BOP81" s="5"/>
      <c r="BOQ81" s="5"/>
      <c r="BOR81" s="5"/>
      <c r="BOS81" s="5"/>
      <c r="BOT81" s="5"/>
      <c r="BOU81" s="5"/>
      <c r="BOV81" s="5"/>
      <c r="BOW81" s="5"/>
      <c r="BOX81" s="5"/>
      <c r="BOY81" s="5"/>
      <c r="BOZ81" s="5"/>
      <c r="BPA81" s="5"/>
      <c r="BPB81" s="5"/>
      <c r="BPC81" s="5"/>
      <c r="BPD81" s="5"/>
      <c r="BPE81" s="5"/>
      <c r="BPF81" s="5"/>
      <c r="BPG81" s="5"/>
      <c r="BPH81" s="5"/>
      <c r="BPI81" s="5"/>
      <c r="BPJ81" s="5"/>
      <c r="BPK81" s="5"/>
      <c r="BPL81" s="5"/>
      <c r="BPM81" s="5"/>
      <c r="BPN81" s="5"/>
      <c r="BPO81" s="5"/>
      <c r="BPP81" s="5"/>
      <c r="BPQ81" s="5"/>
      <c r="BPR81" s="5"/>
      <c r="BPS81" s="5"/>
      <c r="BPT81" s="5"/>
      <c r="BPU81" s="5"/>
      <c r="BPV81" s="5"/>
      <c r="BPW81" s="5"/>
      <c r="BPX81" s="5"/>
      <c r="BPY81" s="5"/>
      <c r="BPZ81" s="5"/>
      <c r="BQA81" s="5"/>
      <c r="BQB81" s="5"/>
      <c r="BQC81" s="5"/>
      <c r="BQD81" s="5"/>
      <c r="BQE81" s="5"/>
      <c r="BQF81" s="5"/>
      <c r="BQG81" s="5"/>
      <c r="BQH81" s="5"/>
      <c r="BQI81" s="5"/>
      <c r="BQJ81" s="5"/>
      <c r="BQK81" s="5"/>
      <c r="BQL81" s="5"/>
      <c r="BQM81" s="5"/>
      <c r="BQN81" s="5"/>
      <c r="BQO81" s="5"/>
      <c r="BQP81" s="5"/>
      <c r="BQQ81" s="5"/>
      <c r="BQR81" s="5"/>
      <c r="BQS81" s="5"/>
      <c r="BQT81" s="5"/>
      <c r="BQU81" s="5"/>
      <c r="BQV81" s="5"/>
      <c r="BQW81" s="5"/>
      <c r="BQX81" s="5"/>
      <c r="BQY81" s="5"/>
      <c r="BQZ81" s="5"/>
      <c r="BRA81" s="5"/>
      <c r="BRB81" s="5"/>
      <c r="BRC81" s="5"/>
      <c r="BRD81" s="5"/>
      <c r="BRE81" s="5"/>
      <c r="BRF81" s="5"/>
      <c r="BRG81" s="5"/>
      <c r="BRH81" s="5"/>
      <c r="BRI81" s="5"/>
      <c r="BRJ81" s="5"/>
      <c r="BRK81" s="5"/>
      <c r="BRL81" s="5"/>
      <c r="BRM81" s="5"/>
      <c r="BRN81" s="5"/>
      <c r="BRO81" s="5"/>
      <c r="BRP81" s="5"/>
      <c r="BRQ81" s="5"/>
      <c r="BRR81" s="5"/>
      <c r="BRS81" s="5"/>
      <c r="BRT81" s="5"/>
      <c r="BRU81" s="5"/>
      <c r="BRV81" s="5"/>
      <c r="BRW81" s="5"/>
      <c r="BRX81" s="5"/>
      <c r="BRY81" s="5"/>
      <c r="BRZ81" s="5"/>
      <c r="BSA81" s="5"/>
      <c r="BSB81" s="5"/>
      <c r="BSC81" s="5"/>
      <c r="BSD81" s="5"/>
      <c r="BSE81" s="5"/>
      <c r="BSF81" s="5"/>
      <c r="BSG81" s="5"/>
      <c r="BSH81" s="5"/>
      <c r="BSI81" s="5"/>
      <c r="BSJ81" s="5"/>
      <c r="BSK81" s="5"/>
      <c r="BSL81" s="5"/>
      <c r="BSM81" s="5"/>
      <c r="BSN81" s="5"/>
      <c r="BSO81" s="5"/>
      <c r="BSP81" s="5"/>
      <c r="BSQ81" s="5"/>
      <c r="BSR81" s="5"/>
      <c r="BSS81" s="5"/>
      <c r="BST81" s="5"/>
      <c r="BSU81" s="5"/>
      <c r="BSV81" s="5"/>
      <c r="BSW81" s="5"/>
      <c r="BSX81" s="5"/>
      <c r="BSY81" s="5"/>
      <c r="BSZ81" s="5"/>
      <c r="BTA81" s="5"/>
      <c r="BTB81" s="5"/>
      <c r="BTC81" s="5"/>
      <c r="BTD81" s="5"/>
      <c r="BTE81" s="5"/>
      <c r="BTF81" s="5"/>
      <c r="BTG81" s="5"/>
      <c r="BTH81" s="5"/>
      <c r="BTI81" s="5"/>
      <c r="BTJ81" s="5"/>
      <c r="BTK81" s="5"/>
      <c r="BTL81" s="5"/>
      <c r="BTM81" s="5"/>
      <c r="BTN81" s="5"/>
      <c r="BTO81" s="5"/>
      <c r="BTP81" s="5"/>
      <c r="BTQ81" s="5"/>
      <c r="BTR81" s="5"/>
      <c r="BTS81" s="5"/>
      <c r="BTT81" s="5"/>
      <c r="BTU81" s="5"/>
      <c r="BTV81" s="5"/>
      <c r="BTW81" s="5"/>
      <c r="BTX81" s="5"/>
      <c r="BTY81" s="5"/>
      <c r="BTZ81" s="5"/>
      <c r="BUA81" s="5"/>
      <c r="BUB81" s="5"/>
      <c r="BUC81" s="5"/>
      <c r="BUD81" s="5"/>
      <c r="BUE81" s="5"/>
      <c r="BUF81" s="5"/>
      <c r="BUG81" s="5"/>
      <c r="BUH81" s="5"/>
      <c r="BUI81" s="5"/>
      <c r="BUJ81" s="5"/>
      <c r="BUK81" s="5"/>
      <c r="BUL81" s="5"/>
      <c r="BUM81" s="5"/>
      <c r="BUN81" s="5"/>
      <c r="BUO81" s="5"/>
      <c r="BUP81" s="5"/>
      <c r="BUQ81" s="5"/>
      <c r="BUR81" s="5"/>
      <c r="BUS81" s="5"/>
      <c r="BUT81" s="5"/>
      <c r="BUU81" s="5"/>
      <c r="BUV81" s="5"/>
      <c r="BUW81" s="5"/>
      <c r="BUX81" s="5"/>
      <c r="BUY81" s="5"/>
      <c r="BUZ81" s="5"/>
      <c r="BVA81" s="5"/>
      <c r="BVB81" s="5"/>
      <c r="BVC81" s="5"/>
      <c r="BVD81" s="5"/>
      <c r="BVE81" s="5"/>
      <c r="BVF81" s="5"/>
      <c r="BVG81" s="5"/>
      <c r="BVH81" s="5"/>
      <c r="BVI81" s="5"/>
      <c r="BVJ81" s="5"/>
      <c r="BVK81" s="5"/>
      <c r="BVL81" s="5"/>
      <c r="BVM81" s="5"/>
      <c r="BVN81" s="5"/>
      <c r="BVO81" s="5"/>
      <c r="BVP81" s="5"/>
      <c r="BVQ81" s="5"/>
      <c r="BVR81" s="5"/>
      <c r="BVS81" s="5"/>
      <c r="BVT81" s="5"/>
      <c r="BVU81" s="5"/>
      <c r="BVV81" s="5"/>
      <c r="BVW81" s="5"/>
      <c r="BVX81" s="5"/>
      <c r="BVY81" s="5"/>
      <c r="BVZ81" s="5"/>
      <c r="BWA81" s="5"/>
      <c r="BWB81" s="5"/>
      <c r="BWC81" s="5"/>
      <c r="BWD81" s="5"/>
      <c r="BWE81" s="5"/>
      <c r="BWF81" s="5"/>
      <c r="BWG81" s="5"/>
      <c r="BWH81" s="5"/>
      <c r="BWI81" s="5"/>
      <c r="BWJ81" s="5"/>
      <c r="BWK81" s="5"/>
      <c r="BWL81" s="5"/>
      <c r="BWM81" s="5"/>
      <c r="BWN81" s="5"/>
      <c r="BWO81" s="5"/>
      <c r="BWP81" s="5"/>
      <c r="BWQ81" s="5"/>
      <c r="BWR81" s="5"/>
      <c r="BWS81" s="5"/>
      <c r="BWT81" s="5"/>
      <c r="BWU81" s="5"/>
      <c r="BWV81" s="5"/>
      <c r="BWW81" s="5"/>
      <c r="BWX81" s="5"/>
      <c r="BWY81" s="5"/>
      <c r="BWZ81" s="5"/>
      <c r="BXA81" s="5"/>
      <c r="BXB81" s="5"/>
      <c r="BXC81" s="5"/>
      <c r="BXD81" s="5"/>
      <c r="BXE81" s="5"/>
      <c r="BXF81" s="5"/>
      <c r="BXG81" s="5"/>
      <c r="BXH81" s="5"/>
      <c r="BXI81" s="5"/>
      <c r="BXJ81" s="5"/>
      <c r="BXK81" s="5"/>
      <c r="BXL81" s="5"/>
      <c r="BXM81" s="5"/>
      <c r="BXN81" s="5"/>
      <c r="BXO81" s="5"/>
      <c r="BXP81" s="5"/>
      <c r="BXQ81" s="5"/>
      <c r="BXR81" s="5"/>
      <c r="BXS81" s="5"/>
      <c r="BXT81" s="5"/>
      <c r="BXU81" s="5"/>
      <c r="BXV81" s="5"/>
      <c r="BXW81" s="5"/>
      <c r="BXX81" s="5"/>
      <c r="BXY81" s="5"/>
      <c r="BXZ81" s="5"/>
      <c r="BYA81" s="5"/>
      <c r="BYB81" s="5"/>
      <c r="BYC81" s="5"/>
      <c r="BYD81" s="5"/>
      <c r="BYE81" s="5"/>
      <c r="BYF81" s="5"/>
      <c r="BYG81" s="5"/>
      <c r="BYH81" s="5"/>
      <c r="BYI81" s="5"/>
      <c r="BYJ81" s="5"/>
      <c r="BYK81" s="5"/>
      <c r="BYL81" s="5"/>
      <c r="BYM81" s="5"/>
      <c r="BYN81" s="5"/>
      <c r="BYO81" s="5"/>
      <c r="BYP81" s="5"/>
      <c r="BYQ81" s="5"/>
      <c r="BYR81" s="5"/>
      <c r="BYS81" s="5"/>
      <c r="BYT81" s="5"/>
      <c r="BYU81" s="5"/>
      <c r="BYV81" s="5"/>
      <c r="BYW81" s="5"/>
      <c r="BYX81" s="5"/>
      <c r="BYY81" s="5"/>
      <c r="BYZ81" s="5"/>
      <c r="BZA81" s="5"/>
      <c r="BZB81" s="5"/>
      <c r="BZC81" s="5"/>
      <c r="BZD81" s="5"/>
      <c r="BZE81" s="5"/>
      <c r="BZF81" s="5"/>
      <c r="BZG81" s="5"/>
      <c r="BZH81" s="5"/>
      <c r="BZI81" s="5"/>
      <c r="BZJ81" s="5"/>
      <c r="BZK81" s="5"/>
      <c r="BZL81" s="5"/>
      <c r="BZM81" s="5"/>
      <c r="BZN81" s="5"/>
      <c r="BZO81" s="5"/>
      <c r="BZP81" s="5"/>
      <c r="BZQ81" s="5"/>
      <c r="BZR81" s="5"/>
      <c r="BZS81" s="5"/>
      <c r="BZT81" s="5"/>
      <c r="BZU81" s="5"/>
      <c r="BZV81" s="5"/>
      <c r="BZW81" s="5"/>
      <c r="BZX81" s="5"/>
      <c r="BZY81" s="5"/>
      <c r="BZZ81" s="5"/>
      <c r="CAA81" s="5"/>
      <c r="CAB81" s="5"/>
      <c r="CAC81" s="5"/>
      <c r="CAD81" s="5"/>
      <c r="CAE81" s="5"/>
      <c r="CAF81" s="5"/>
      <c r="CAG81" s="5"/>
      <c r="CAH81" s="5"/>
      <c r="CAI81" s="5"/>
      <c r="CAJ81" s="5"/>
      <c r="CAK81" s="5"/>
      <c r="CAL81" s="5"/>
      <c r="CAM81" s="5"/>
      <c r="CAN81" s="5"/>
      <c r="CAO81" s="5"/>
      <c r="CAP81" s="5"/>
      <c r="CAQ81" s="5"/>
      <c r="CAR81" s="5"/>
      <c r="CAS81" s="5"/>
      <c r="CAT81" s="5"/>
      <c r="CAU81" s="5"/>
      <c r="CAV81" s="5"/>
      <c r="CAW81" s="5"/>
      <c r="CAX81" s="5"/>
      <c r="CAY81" s="5"/>
      <c r="CAZ81" s="5"/>
      <c r="CBA81" s="5"/>
      <c r="CBB81" s="5"/>
      <c r="CBC81" s="5"/>
      <c r="CBD81" s="5"/>
      <c r="CBE81" s="5"/>
      <c r="CBF81" s="5"/>
      <c r="CBG81" s="5"/>
      <c r="CBH81" s="5"/>
      <c r="CBI81" s="5"/>
      <c r="CBJ81" s="5"/>
      <c r="CBK81" s="5"/>
      <c r="CBL81" s="5"/>
      <c r="CBM81" s="5"/>
      <c r="CBN81" s="5"/>
      <c r="CBO81" s="5"/>
      <c r="CBP81" s="5"/>
      <c r="CBQ81" s="5"/>
      <c r="CBR81" s="5"/>
      <c r="CBS81" s="5"/>
      <c r="CBT81" s="5"/>
      <c r="CBU81" s="5"/>
      <c r="CBV81" s="5"/>
      <c r="CBW81" s="5"/>
      <c r="CBX81" s="5"/>
      <c r="CBY81" s="5"/>
      <c r="CBZ81" s="5"/>
      <c r="CCA81" s="5"/>
      <c r="CCB81" s="5"/>
      <c r="CCC81" s="5"/>
      <c r="CCD81" s="5"/>
      <c r="CCE81" s="5"/>
      <c r="CCF81" s="5"/>
      <c r="CCG81" s="5"/>
      <c r="CCH81" s="5"/>
      <c r="CCI81" s="5"/>
      <c r="CCJ81" s="5"/>
      <c r="CCK81" s="5"/>
      <c r="CCL81" s="5"/>
      <c r="CCM81" s="5"/>
      <c r="CCN81" s="5"/>
      <c r="CCO81" s="5"/>
      <c r="CCP81" s="5"/>
      <c r="CCQ81" s="5"/>
      <c r="CCR81" s="5"/>
      <c r="CCS81" s="5"/>
      <c r="CCT81" s="5"/>
      <c r="CCU81" s="5"/>
      <c r="CCV81" s="5"/>
      <c r="CCW81" s="5"/>
      <c r="CCX81" s="5"/>
      <c r="CCY81" s="5"/>
      <c r="CCZ81" s="5"/>
      <c r="CDA81" s="5"/>
      <c r="CDB81" s="5"/>
      <c r="CDC81" s="5"/>
      <c r="CDD81" s="5"/>
      <c r="CDE81" s="5"/>
      <c r="CDF81" s="5"/>
      <c r="CDG81" s="5"/>
      <c r="CDH81" s="5"/>
      <c r="CDI81" s="5"/>
      <c r="CDJ81" s="5"/>
      <c r="CDK81" s="5"/>
      <c r="CDL81" s="5"/>
      <c r="CDM81" s="5"/>
      <c r="CDN81" s="5"/>
      <c r="CDO81" s="5"/>
      <c r="CDP81" s="5"/>
      <c r="CDQ81" s="5"/>
      <c r="CDR81" s="5"/>
      <c r="CDS81" s="5"/>
      <c r="CDT81" s="5"/>
      <c r="CDU81" s="5"/>
      <c r="CDV81" s="5"/>
      <c r="CDW81" s="5"/>
      <c r="CDX81" s="5"/>
      <c r="CDY81" s="5"/>
      <c r="CDZ81" s="5"/>
      <c r="CEA81" s="5"/>
      <c r="CEB81" s="5"/>
      <c r="CEC81" s="5"/>
      <c r="CED81" s="5"/>
      <c r="CEE81" s="5"/>
      <c r="CEF81" s="5"/>
      <c r="CEG81" s="5"/>
      <c r="CEH81" s="5"/>
      <c r="CEI81" s="5"/>
      <c r="CEJ81" s="5"/>
      <c r="CEK81" s="5"/>
      <c r="CEL81" s="5"/>
      <c r="CEM81" s="5"/>
      <c r="CEN81" s="5"/>
      <c r="CEO81" s="5"/>
      <c r="CEP81" s="5"/>
      <c r="CEQ81" s="5"/>
      <c r="CER81" s="5"/>
      <c r="CES81" s="5"/>
      <c r="CET81" s="5"/>
      <c r="CEU81" s="5"/>
      <c r="CEV81" s="5"/>
      <c r="CEW81" s="5"/>
      <c r="CEX81" s="5"/>
      <c r="CEY81" s="5"/>
      <c r="CEZ81" s="5"/>
      <c r="CFA81" s="5"/>
      <c r="CFB81" s="5"/>
      <c r="CFC81" s="5"/>
      <c r="CFD81" s="5"/>
      <c r="CFE81" s="5"/>
      <c r="CFF81" s="5"/>
      <c r="CFG81" s="5"/>
      <c r="CFH81" s="5"/>
      <c r="CFI81" s="5"/>
      <c r="CFJ81" s="5"/>
      <c r="CFK81" s="5"/>
      <c r="CFL81" s="5"/>
      <c r="CFM81" s="5"/>
      <c r="CFN81" s="5"/>
      <c r="CFO81" s="5"/>
      <c r="CFP81" s="5"/>
      <c r="CFQ81" s="5"/>
      <c r="CFR81" s="5"/>
      <c r="CFS81" s="5"/>
      <c r="CFT81" s="5"/>
      <c r="CFU81" s="5"/>
      <c r="CFV81" s="5"/>
      <c r="CFW81" s="5"/>
      <c r="CFX81" s="5"/>
      <c r="CFY81" s="5"/>
      <c r="CFZ81" s="5"/>
      <c r="CGA81" s="5"/>
      <c r="CGB81" s="5"/>
      <c r="CGC81" s="5"/>
      <c r="CGD81" s="5"/>
      <c r="CGE81" s="5"/>
      <c r="CGF81" s="5"/>
      <c r="CGG81" s="5"/>
      <c r="CGH81" s="5"/>
      <c r="CGI81" s="5"/>
      <c r="CGJ81" s="5"/>
      <c r="CGK81" s="5"/>
      <c r="CGL81" s="5"/>
      <c r="CGM81" s="5"/>
      <c r="CGN81" s="5"/>
      <c r="CGO81" s="5"/>
      <c r="CGP81" s="5"/>
      <c r="CGQ81" s="5"/>
      <c r="CGR81" s="5"/>
      <c r="CGS81" s="5"/>
      <c r="CGT81" s="5"/>
      <c r="CGU81" s="5"/>
      <c r="CGV81" s="5"/>
      <c r="CGW81" s="5"/>
      <c r="CGX81" s="5"/>
      <c r="CGY81" s="5"/>
      <c r="CGZ81" s="5"/>
      <c r="CHA81" s="5"/>
      <c r="CHB81" s="5"/>
      <c r="CHC81" s="5"/>
      <c r="CHD81" s="5"/>
      <c r="CHE81" s="5"/>
      <c r="CHF81" s="5"/>
      <c r="CHG81" s="5"/>
      <c r="CHH81" s="5"/>
      <c r="CHI81" s="5"/>
      <c r="CHJ81" s="5"/>
      <c r="CHK81" s="5"/>
      <c r="CHL81" s="5"/>
      <c r="CHM81" s="5"/>
      <c r="CHN81" s="5"/>
      <c r="CHO81" s="5"/>
      <c r="CHP81" s="5"/>
      <c r="CHQ81" s="5"/>
      <c r="CHR81" s="5"/>
      <c r="CHS81" s="5"/>
      <c r="CHT81" s="5"/>
      <c r="CHU81" s="5"/>
      <c r="CHV81" s="5"/>
      <c r="CHW81" s="5"/>
      <c r="CHX81" s="5"/>
      <c r="CHY81" s="5"/>
      <c r="CHZ81" s="5"/>
      <c r="CIA81" s="5"/>
      <c r="CIB81" s="5"/>
      <c r="CIC81" s="5"/>
      <c r="CID81" s="5"/>
      <c r="CIE81" s="5"/>
      <c r="CIF81" s="5"/>
      <c r="CIG81" s="5"/>
      <c r="CIH81" s="5"/>
      <c r="CII81" s="5"/>
      <c r="CIJ81" s="5"/>
      <c r="CIK81" s="5"/>
      <c r="CIL81" s="5"/>
      <c r="CIM81" s="5"/>
      <c r="CIN81" s="5"/>
      <c r="CIO81" s="5"/>
      <c r="CIP81" s="5"/>
      <c r="CIQ81" s="5"/>
      <c r="CIR81" s="5"/>
      <c r="CIS81" s="5"/>
      <c r="CIT81" s="5"/>
      <c r="CIU81" s="5"/>
      <c r="CIV81" s="5"/>
      <c r="CIW81" s="5"/>
      <c r="CIX81" s="5"/>
      <c r="CIY81" s="5"/>
      <c r="CIZ81" s="5"/>
      <c r="CJA81" s="5"/>
      <c r="CJB81" s="5"/>
      <c r="CJC81" s="5"/>
      <c r="CJD81" s="5"/>
      <c r="CJE81" s="5"/>
      <c r="CJF81" s="5"/>
      <c r="CJG81" s="5"/>
      <c r="CJH81" s="5"/>
      <c r="CJI81" s="5"/>
      <c r="CJJ81" s="5"/>
      <c r="CJK81" s="5"/>
      <c r="CJL81" s="5"/>
      <c r="CJM81" s="5"/>
      <c r="CJN81" s="5"/>
      <c r="CJO81" s="5"/>
      <c r="CJP81" s="5"/>
      <c r="CJQ81" s="5"/>
      <c r="CJR81" s="5"/>
      <c r="CJS81" s="5"/>
      <c r="CJT81" s="5"/>
      <c r="CJU81" s="5"/>
      <c r="CJV81" s="5"/>
      <c r="CJW81" s="5"/>
      <c r="CJX81" s="5"/>
      <c r="CJY81" s="5"/>
      <c r="CJZ81" s="5"/>
      <c r="CKA81" s="5"/>
      <c r="CKB81" s="5"/>
      <c r="CKC81" s="5"/>
      <c r="CKD81" s="5"/>
      <c r="CKE81" s="5"/>
      <c r="CKF81" s="5"/>
      <c r="CKG81" s="5"/>
      <c r="CKH81" s="5"/>
      <c r="CKI81" s="5"/>
      <c r="CKJ81" s="5"/>
      <c r="CKK81" s="5"/>
      <c r="CKL81" s="5"/>
      <c r="CKM81" s="5"/>
      <c r="CKN81" s="5"/>
      <c r="CKO81" s="5"/>
      <c r="CKP81" s="5"/>
      <c r="CKQ81" s="5"/>
      <c r="CKR81" s="5"/>
      <c r="CKS81" s="5"/>
      <c r="CKT81" s="5"/>
      <c r="CKU81" s="5"/>
      <c r="CKV81" s="5"/>
      <c r="CKW81" s="5"/>
      <c r="CKX81" s="5"/>
      <c r="CKY81" s="5"/>
      <c r="CKZ81" s="5"/>
      <c r="CLA81" s="5"/>
      <c r="CLB81" s="5"/>
      <c r="CLC81" s="5"/>
      <c r="CLD81" s="5"/>
      <c r="CLE81" s="5"/>
      <c r="CLF81" s="5"/>
      <c r="CLG81" s="5"/>
      <c r="CLH81" s="5"/>
      <c r="CLI81" s="5"/>
      <c r="CLJ81" s="5"/>
      <c r="CLK81" s="5"/>
      <c r="CLL81" s="5"/>
      <c r="CLM81" s="5"/>
      <c r="CLN81" s="5"/>
      <c r="CLO81" s="5"/>
      <c r="CLP81" s="5"/>
      <c r="CLQ81" s="5"/>
      <c r="CLR81" s="5"/>
      <c r="CLS81" s="5"/>
      <c r="CLT81" s="5"/>
      <c r="CLU81" s="5"/>
      <c r="CLV81" s="5"/>
      <c r="CLW81" s="5"/>
      <c r="CLX81" s="5"/>
      <c r="CLY81" s="5"/>
      <c r="CLZ81" s="5"/>
      <c r="CMA81" s="5"/>
      <c r="CMB81" s="5"/>
      <c r="CMC81" s="5"/>
      <c r="CMD81" s="5"/>
      <c r="CME81" s="5"/>
      <c r="CMF81" s="5"/>
      <c r="CMG81" s="5"/>
      <c r="CMH81" s="5"/>
      <c r="CMI81" s="5"/>
      <c r="CMJ81" s="5"/>
      <c r="CMK81" s="5"/>
      <c r="CML81" s="5"/>
      <c r="CMM81" s="5"/>
      <c r="CMN81" s="5"/>
      <c r="CMO81" s="5"/>
      <c r="CMP81" s="5"/>
      <c r="CMQ81" s="5"/>
      <c r="CMR81" s="5"/>
      <c r="CMS81" s="5"/>
      <c r="CMT81" s="5"/>
      <c r="CMU81" s="5"/>
      <c r="CMV81" s="5"/>
      <c r="CMW81" s="5"/>
      <c r="CMX81" s="5"/>
      <c r="CMY81" s="5"/>
      <c r="CMZ81" s="5"/>
      <c r="CNA81" s="5"/>
      <c r="CNB81" s="5"/>
      <c r="CNC81" s="5"/>
      <c r="CND81" s="5"/>
      <c r="CNE81" s="5"/>
      <c r="CNF81" s="5"/>
      <c r="CNG81" s="5"/>
      <c r="CNH81" s="5"/>
      <c r="CNI81" s="5"/>
      <c r="CNJ81" s="5"/>
      <c r="CNK81" s="5"/>
      <c r="CNL81" s="5"/>
      <c r="CNM81" s="5"/>
      <c r="CNN81" s="5"/>
      <c r="CNO81" s="5"/>
      <c r="CNP81" s="5"/>
      <c r="CNQ81" s="5"/>
      <c r="CNR81" s="5"/>
      <c r="CNS81" s="5"/>
      <c r="CNT81" s="5"/>
      <c r="CNU81" s="5"/>
      <c r="CNV81" s="5"/>
      <c r="CNW81" s="5"/>
      <c r="CNX81" s="5"/>
      <c r="CNY81" s="5"/>
      <c r="CNZ81" s="5"/>
      <c r="COA81" s="5"/>
      <c r="COB81" s="5"/>
      <c r="COC81" s="5"/>
      <c r="COD81" s="5"/>
      <c r="COE81" s="5"/>
      <c r="COF81" s="5"/>
      <c r="COG81" s="5"/>
      <c r="COH81" s="5"/>
      <c r="COI81" s="5"/>
      <c r="COJ81" s="5"/>
      <c r="COK81" s="5"/>
      <c r="COL81" s="5"/>
      <c r="COM81" s="5"/>
      <c r="CON81" s="5"/>
      <c r="COO81" s="5"/>
      <c r="COP81" s="5"/>
      <c r="COQ81" s="5"/>
      <c r="COR81" s="5"/>
      <c r="COS81" s="5"/>
      <c r="COT81" s="5"/>
      <c r="COU81" s="5"/>
      <c r="COV81" s="5"/>
      <c r="COW81" s="5"/>
      <c r="COX81" s="5"/>
      <c r="COY81" s="5"/>
      <c r="COZ81" s="5"/>
      <c r="CPA81" s="5"/>
      <c r="CPB81" s="5"/>
      <c r="CPC81" s="5"/>
      <c r="CPD81" s="5"/>
      <c r="CPE81" s="5"/>
      <c r="CPF81" s="5"/>
      <c r="CPG81" s="5"/>
      <c r="CPH81" s="5"/>
      <c r="CPI81" s="5"/>
      <c r="CPJ81" s="5"/>
      <c r="CPK81" s="5"/>
      <c r="CPL81" s="5"/>
      <c r="CPM81" s="5"/>
      <c r="CPN81" s="5"/>
      <c r="CPO81" s="5"/>
      <c r="CPP81" s="5"/>
      <c r="CPQ81" s="5"/>
      <c r="CPR81" s="5"/>
      <c r="CPS81" s="5"/>
      <c r="CPT81" s="5"/>
      <c r="CPU81" s="5"/>
      <c r="CPV81" s="5"/>
      <c r="CPW81" s="5"/>
      <c r="CPX81" s="5"/>
      <c r="CPY81" s="5"/>
      <c r="CPZ81" s="5"/>
      <c r="CQA81" s="5"/>
      <c r="CQB81" s="5"/>
      <c r="CQC81" s="5"/>
      <c r="CQD81" s="5"/>
      <c r="CQE81" s="5"/>
      <c r="CQF81" s="5"/>
      <c r="CQG81" s="5"/>
      <c r="CQH81" s="5"/>
      <c r="CQI81" s="5"/>
      <c r="CQJ81" s="5"/>
      <c r="CQK81" s="5"/>
      <c r="CQL81" s="5"/>
      <c r="CQM81" s="5"/>
      <c r="CQN81" s="5"/>
      <c r="CQO81" s="5"/>
      <c r="CQP81" s="5"/>
      <c r="CQQ81" s="5"/>
      <c r="CQR81" s="5"/>
      <c r="CQS81" s="5"/>
      <c r="CQT81" s="5"/>
      <c r="CQU81" s="5"/>
      <c r="CQV81" s="5"/>
      <c r="CQW81" s="5"/>
      <c r="CQX81" s="5"/>
      <c r="CQY81" s="5"/>
      <c r="CQZ81" s="5"/>
      <c r="CRA81" s="5"/>
      <c r="CRB81" s="5"/>
      <c r="CRC81" s="5"/>
      <c r="CRD81" s="5"/>
      <c r="CRE81" s="5"/>
      <c r="CRF81" s="5"/>
      <c r="CRG81" s="5"/>
      <c r="CRH81" s="5"/>
      <c r="CRI81" s="5"/>
      <c r="CRJ81" s="5"/>
      <c r="CRK81" s="5"/>
      <c r="CRL81" s="5"/>
      <c r="CRM81" s="5"/>
      <c r="CRN81" s="5"/>
      <c r="CRO81" s="5"/>
      <c r="CRP81" s="5"/>
      <c r="CRQ81" s="5"/>
      <c r="CRR81" s="5"/>
      <c r="CRS81" s="5"/>
      <c r="CRT81" s="5"/>
      <c r="CRU81" s="5"/>
      <c r="CRV81" s="5"/>
      <c r="CRW81" s="5"/>
      <c r="CRX81" s="5"/>
      <c r="CRY81" s="5"/>
      <c r="CRZ81" s="5"/>
      <c r="CSA81" s="5"/>
      <c r="CSB81" s="5"/>
      <c r="CSC81" s="5"/>
      <c r="CSD81" s="5"/>
      <c r="CSE81" s="5"/>
      <c r="CSF81" s="5"/>
      <c r="CSG81" s="5"/>
      <c r="CSH81" s="5"/>
      <c r="CSI81" s="5"/>
      <c r="CSJ81" s="5"/>
      <c r="CSK81" s="5"/>
      <c r="CSL81" s="5"/>
      <c r="CSM81" s="5"/>
      <c r="CSN81" s="5"/>
      <c r="CSO81" s="5"/>
      <c r="CSP81" s="5"/>
      <c r="CSQ81" s="5"/>
      <c r="CSR81" s="5"/>
      <c r="CSS81" s="5"/>
      <c r="CST81" s="5"/>
      <c r="CSU81" s="5"/>
      <c r="CSV81" s="5"/>
      <c r="CSW81" s="5"/>
      <c r="CSX81" s="5"/>
      <c r="CSY81" s="5"/>
      <c r="CSZ81" s="5"/>
      <c r="CTA81" s="5"/>
      <c r="CTB81" s="5"/>
      <c r="CTC81" s="5"/>
      <c r="CTD81" s="5"/>
      <c r="CTE81" s="5"/>
      <c r="CTF81" s="5"/>
      <c r="CTG81" s="5"/>
      <c r="CTH81" s="5"/>
      <c r="CTI81" s="5"/>
      <c r="CTJ81" s="5"/>
      <c r="CTK81" s="5"/>
      <c r="CTL81" s="5"/>
      <c r="CTM81" s="5"/>
      <c r="CTN81" s="5"/>
      <c r="CTO81" s="5"/>
      <c r="CTP81" s="5"/>
      <c r="CTQ81" s="5"/>
      <c r="CTR81" s="5"/>
      <c r="CTS81" s="5"/>
      <c r="CTT81" s="5"/>
      <c r="CTU81" s="5"/>
      <c r="CTV81" s="5"/>
      <c r="CTW81" s="5"/>
      <c r="CTX81" s="5"/>
      <c r="CTY81" s="5"/>
      <c r="CTZ81" s="5"/>
      <c r="CUA81" s="5"/>
      <c r="CUB81" s="5"/>
      <c r="CUC81" s="5"/>
      <c r="CUD81" s="5"/>
      <c r="CUE81" s="5"/>
      <c r="CUF81" s="5"/>
      <c r="CUG81" s="5"/>
      <c r="CUH81" s="5"/>
      <c r="CUI81" s="5"/>
      <c r="CUJ81" s="5"/>
      <c r="CUK81" s="5"/>
      <c r="CUL81" s="5"/>
      <c r="CUM81" s="5"/>
      <c r="CUN81" s="5"/>
      <c r="CUO81" s="5"/>
      <c r="CUP81" s="5"/>
      <c r="CUQ81" s="5"/>
      <c r="CUR81" s="5"/>
      <c r="CUS81" s="5"/>
      <c r="CUT81" s="5"/>
      <c r="CUU81" s="5"/>
      <c r="CUV81" s="5"/>
      <c r="CUW81" s="5"/>
      <c r="CUX81" s="5"/>
      <c r="CUY81" s="5"/>
    </row>
    <row r="82" spans="1:2599" ht="196.5" customHeight="1" x14ac:dyDescent="0.25">
      <c r="A82" s="571" t="s">
        <v>236</v>
      </c>
      <c r="B82" s="574" t="s">
        <v>237</v>
      </c>
      <c r="C82" s="577" t="s">
        <v>238</v>
      </c>
      <c r="D82" s="148" t="s">
        <v>239</v>
      </c>
      <c r="E82" s="81" t="s">
        <v>240</v>
      </c>
      <c r="F82" s="81" t="s">
        <v>241</v>
      </c>
      <c r="G82" s="81" t="s">
        <v>211</v>
      </c>
      <c r="H82" s="75" t="s">
        <v>425</v>
      </c>
      <c r="I82" s="81">
        <v>5</v>
      </c>
      <c r="J82" s="81">
        <v>12</v>
      </c>
      <c r="K82" s="381" t="s">
        <v>293</v>
      </c>
      <c r="L82" s="381" t="s">
        <v>294</v>
      </c>
      <c r="M82" s="381" t="s">
        <v>295</v>
      </c>
      <c r="N82" s="381" t="s">
        <v>458</v>
      </c>
      <c r="O82" s="381" t="s">
        <v>367</v>
      </c>
      <c r="P82" s="381" t="s">
        <v>394</v>
      </c>
      <c r="Q82" s="145">
        <v>12</v>
      </c>
      <c r="R82" s="136">
        <v>5</v>
      </c>
      <c r="S82" s="85">
        <v>7</v>
      </c>
      <c r="T82" s="60">
        <v>1</v>
      </c>
      <c r="U82" s="74">
        <v>8655000</v>
      </c>
      <c r="V82" s="74">
        <v>8655000</v>
      </c>
      <c r="W82" s="381" t="s">
        <v>257</v>
      </c>
      <c r="X82" s="207" t="s">
        <v>583</v>
      </c>
      <c r="Y82" s="136">
        <v>5</v>
      </c>
      <c r="Z82" s="85">
        <v>7</v>
      </c>
      <c r="AA82" s="60">
        <v>1</v>
      </c>
      <c r="AB82" s="74"/>
      <c r="AC82" s="74"/>
      <c r="AD82" s="381" t="s">
        <v>257</v>
      </c>
      <c r="AE82" s="207"/>
      <c r="AF82" s="303">
        <v>0</v>
      </c>
      <c r="AG82" s="157">
        <v>0</v>
      </c>
      <c r="AH82" s="60">
        <v>1</v>
      </c>
      <c r="AI82" s="403"/>
      <c r="AJ82" s="403"/>
      <c r="AK82" s="381" t="s">
        <v>257</v>
      </c>
      <c r="AL82" s="297" t="s">
        <v>914</v>
      </c>
      <c r="AM82" s="212">
        <v>13</v>
      </c>
      <c r="AN82" s="92">
        <v>13</v>
      </c>
      <c r="AO82" s="60">
        <v>1</v>
      </c>
      <c r="AP82" s="436"/>
      <c r="AQ82" s="436"/>
      <c r="AR82" s="381" t="s">
        <v>257</v>
      </c>
      <c r="AS82" s="238" t="s">
        <v>992</v>
      </c>
      <c r="AT82" s="248">
        <v>13</v>
      </c>
      <c r="AU82" s="167">
        <v>0</v>
      </c>
      <c r="AV82" s="60">
        <v>1</v>
      </c>
      <c r="AW82" s="410"/>
      <c r="AX82" s="409"/>
      <c r="AY82" s="381" t="s">
        <v>257</v>
      </c>
      <c r="AZ82" s="256" t="s">
        <v>1054</v>
      </c>
      <c r="BA82" s="232">
        <v>12</v>
      </c>
      <c r="BB82" s="175">
        <v>7</v>
      </c>
      <c r="BC82" s="60">
        <v>1</v>
      </c>
      <c r="BD82" s="395">
        <v>32000000</v>
      </c>
      <c r="BE82" s="395">
        <v>32000000</v>
      </c>
      <c r="BF82" s="381" t="s">
        <v>257</v>
      </c>
      <c r="BG82" s="207" t="s">
        <v>1116</v>
      </c>
      <c r="BH82" s="232">
        <v>3</v>
      </c>
      <c r="BI82" s="119">
        <v>4</v>
      </c>
      <c r="BJ82" s="120">
        <v>1</v>
      </c>
      <c r="BK82" s="99"/>
      <c r="BL82" s="99"/>
      <c r="BM82" s="406" t="s">
        <v>257</v>
      </c>
      <c r="BN82" s="207" t="s">
        <v>707</v>
      </c>
      <c r="BO82" s="136">
        <v>5</v>
      </c>
      <c r="BP82" s="85">
        <v>6</v>
      </c>
      <c r="BQ82" s="60">
        <v>1</v>
      </c>
      <c r="BR82" s="74">
        <v>8655000</v>
      </c>
      <c r="BS82" s="74">
        <v>8655000</v>
      </c>
      <c r="BT82" s="381" t="s">
        <v>257</v>
      </c>
      <c r="BU82" s="205" t="s">
        <v>791</v>
      </c>
      <c r="BV82" s="357">
        <v>5</v>
      </c>
      <c r="BW82" s="350">
        <v>7</v>
      </c>
      <c r="BX82" s="60">
        <f>BW82/BV82</f>
        <v>1.4</v>
      </c>
      <c r="BY82" s="74" t="s">
        <v>620</v>
      </c>
      <c r="BZ82" s="74" t="s">
        <v>621</v>
      </c>
      <c r="CA82" s="381" t="s">
        <v>257</v>
      </c>
      <c r="CB82" s="207" t="s">
        <v>559</v>
      </c>
      <c r="CC82" s="331">
        <v>12</v>
      </c>
      <c r="CD82" s="332">
        <v>7</v>
      </c>
      <c r="CE82" s="343">
        <v>1</v>
      </c>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c r="AKG82" s="5"/>
      <c r="AKH82" s="5"/>
      <c r="AKI82" s="5"/>
      <c r="AKJ82" s="5"/>
      <c r="AKK82" s="5"/>
      <c r="AKL82" s="5"/>
      <c r="AKM82" s="5"/>
      <c r="AKN82" s="5"/>
      <c r="AKO82" s="5"/>
      <c r="AKP82" s="5"/>
      <c r="AKQ82" s="5"/>
      <c r="AKR82" s="5"/>
      <c r="AKS82" s="5"/>
      <c r="AKT82" s="5"/>
      <c r="AKU82" s="5"/>
      <c r="AKV82" s="5"/>
      <c r="AKW82" s="5"/>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c r="ALY82" s="5"/>
      <c r="ALZ82" s="5"/>
      <c r="AMA82" s="5"/>
      <c r="AMB82" s="5"/>
      <c r="AMC82" s="5"/>
      <c r="AMD82" s="5"/>
      <c r="AME82" s="5"/>
      <c r="AMF82" s="5"/>
      <c r="AMG82" s="5"/>
      <c r="AMH82" s="5"/>
      <c r="AMI82" s="5"/>
      <c r="AMJ82" s="5"/>
      <c r="AMK82" s="5"/>
      <c r="AML82" s="5"/>
      <c r="AMM82" s="5"/>
      <c r="AMN82" s="5"/>
      <c r="AMO82" s="5"/>
      <c r="AMP82" s="5"/>
      <c r="AMQ82" s="5"/>
      <c r="AMR82" s="5"/>
      <c r="AMS82" s="5"/>
      <c r="AMT82" s="5"/>
      <c r="AMU82" s="5"/>
      <c r="AMV82" s="5"/>
      <c r="AMW82" s="5"/>
      <c r="AMX82" s="5"/>
      <c r="AMY82" s="5"/>
      <c r="AMZ82" s="5"/>
      <c r="ANA82" s="5"/>
      <c r="ANB82" s="5"/>
      <c r="ANC82" s="5"/>
      <c r="AND82" s="5"/>
      <c r="ANE82" s="5"/>
      <c r="ANF82" s="5"/>
      <c r="ANG82" s="5"/>
      <c r="ANH82" s="5"/>
      <c r="ANI82" s="5"/>
      <c r="ANJ82" s="5"/>
      <c r="ANK82" s="5"/>
      <c r="ANL82" s="5"/>
      <c r="ANM82" s="5"/>
      <c r="ANN82" s="5"/>
      <c r="ANO82" s="5"/>
      <c r="ANP82" s="5"/>
      <c r="ANQ82" s="5"/>
      <c r="ANR82" s="5"/>
      <c r="ANS82" s="5"/>
      <c r="ANT82" s="5"/>
      <c r="ANU82" s="5"/>
      <c r="ANV82" s="5"/>
      <c r="ANW82" s="5"/>
      <c r="ANX82" s="5"/>
      <c r="ANY82" s="5"/>
      <c r="ANZ82" s="5"/>
      <c r="AOA82" s="5"/>
      <c r="AOB82" s="5"/>
      <c r="AOC82" s="5"/>
      <c r="AOD82" s="5"/>
      <c r="AOE82" s="5"/>
      <c r="AOF82" s="5"/>
      <c r="AOG82" s="5"/>
      <c r="AOH82" s="5"/>
      <c r="AOI82" s="5"/>
      <c r="AOJ82" s="5"/>
      <c r="AOK82" s="5"/>
      <c r="AOL82" s="5"/>
      <c r="AOM82" s="5"/>
      <c r="AON82" s="5"/>
      <c r="AOO82" s="5"/>
      <c r="AOP82" s="5"/>
      <c r="AOQ82" s="5"/>
      <c r="AOR82" s="5"/>
      <c r="AOS82" s="5"/>
      <c r="AOT82" s="5"/>
      <c r="AOU82" s="5"/>
      <c r="AOV82" s="5"/>
      <c r="AOW82" s="5"/>
      <c r="AOX82" s="5"/>
      <c r="AOY82" s="5"/>
      <c r="AOZ82" s="5"/>
      <c r="APA82" s="5"/>
      <c r="APB82" s="5"/>
      <c r="APC82" s="5"/>
      <c r="APD82" s="5"/>
      <c r="APE82" s="5"/>
      <c r="APF82" s="5"/>
      <c r="APG82" s="5"/>
      <c r="APH82" s="5"/>
      <c r="API82" s="5"/>
      <c r="APJ82" s="5"/>
      <c r="APK82" s="5"/>
      <c r="APL82" s="5"/>
      <c r="APM82" s="5"/>
      <c r="APN82" s="5"/>
      <c r="APO82" s="5"/>
      <c r="APP82" s="5"/>
      <c r="APQ82" s="5"/>
      <c r="APR82" s="5"/>
      <c r="APS82" s="5"/>
      <c r="APT82" s="5"/>
      <c r="APU82" s="5"/>
      <c r="APV82" s="5"/>
      <c r="APW82" s="5"/>
      <c r="APX82" s="5"/>
      <c r="APY82" s="5"/>
      <c r="APZ82" s="5"/>
      <c r="AQA82" s="5"/>
      <c r="AQB82" s="5"/>
      <c r="AQC82" s="5"/>
      <c r="AQD82" s="5"/>
      <c r="AQE82" s="5"/>
      <c r="AQF82" s="5"/>
      <c r="AQG82" s="5"/>
      <c r="AQH82" s="5"/>
      <c r="AQI82" s="5"/>
      <c r="AQJ82" s="5"/>
      <c r="AQK82" s="5"/>
      <c r="AQL82" s="5"/>
      <c r="AQM82" s="5"/>
      <c r="AQN82" s="5"/>
      <c r="AQO82" s="5"/>
      <c r="AQP82" s="5"/>
      <c r="AQQ82" s="5"/>
      <c r="AQR82" s="5"/>
      <c r="AQS82" s="5"/>
      <c r="AQT82" s="5"/>
      <c r="AQU82" s="5"/>
      <c r="AQV82" s="5"/>
      <c r="AQW82" s="5"/>
      <c r="AQX82" s="5"/>
      <c r="AQY82" s="5"/>
      <c r="AQZ82" s="5"/>
      <c r="ARA82" s="5"/>
      <c r="ARB82" s="5"/>
      <c r="ARC82" s="5"/>
      <c r="ARD82" s="5"/>
      <c r="ARE82" s="5"/>
      <c r="ARF82" s="5"/>
      <c r="ARG82" s="5"/>
      <c r="ARH82" s="5"/>
      <c r="ARI82" s="5"/>
      <c r="ARJ82" s="5"/>
      <c r="ARK82" s="5"/>
      <c r="ARL82" s="5"/>
      <c r="ARM82" s="5"/>
      <c r="ARN82" s="5"/>
      <c r="ARO82" s="5"/>
      <c r="ARP82" s="5"/>
      <c r="ARQ82" s="5"/>
      <c r="ARR82" s="5"/>
      <c r="ARS82" s="5"/>
      <c r="ART82" s="5"/>
      <c r="ARU82" s="5"/>
      <c r="ARV82" s="5"/>
      <c r="ARW82" s="5"/>
      <c r="ARX82" s="5"/>
      <c r="ARY82" s="5"/>
      <c r="ARZ82" s="5"/>
      <c r="ASA82" s="5"/>
      <c r="ASB82" s="5"/>
      <c r="ASC82" s="5"/>
      <c r="ASD82" s="5"/>
      <c r="ASE82" s="5"/>
      <c r="ASF82" s="5"/>
      <c r="ASG82" s="5"/>
      <c r="ASH82" s="5"/>
      <c r="ASI82" s="5"/>
      <c r="ASJ82" s="5"/>
      <c r="ASK82" s="5"/>
      <c r="ASL82" s="5"/>
      <c r="ASM82" s="5"/>
      <c r="ASN82" s="5"/>
      <c r="ASO82" s="5"/>
      <c r="ASP82" s="5"/>
      <c r="ASQ82" s="5"/>
      <c r="ASR82" s="5"/>
      <c r="ASS82" s="5"/>
      <c r="AST82" s="5"/>
      <c r="ASU82" s="5"/>
      <c r="ASV82" s="5"/>
      <c r="ASW82" s="5"/>
      <c r="ASX82" s="5"/>
      <c r="ASY82" s="5"/>
      <c r="ASZ82" s="5"/>
      <c r="ATA82" s="5"/>
      <c r="ATB82" s="5"/>
      <c r="ATC82" s="5"/>
      <c r="ATD82" s="5"/>
      <c r="ATE82" s="5"/>
      <c r="ATF82" s="5"/>
      <c r="ATG82" s="5"/>
      <c r="ATH82" s="5"/>
      <c r="ATI82" s="5"/>
      <c r="ATJ82" s="5"/>
      <c r="ATK82" s="5"/>
      <c r="ATL82" s="5"/>
      <c r="ATM82" s="5"/>
      <c r="ATN82" s="5"/>
      <c r="ATO82" s="5"/>
      <c r="ATP82" s="5"/>
      <c r="ATQ82" s="5"/>
      <c r="ATR82" s="5"/>
      <c r="ATS82" s="5"/>
      <c r="ATT82" s="5"/>
      <c r="ATU82" s="5"/>
      <c r="ATV82" s="5"/>
      <c r="ATW82" s="5"/>
      <c r="ATX82" s="5"/>
      <c r="ATY82" s="5"/>
      <c r="ATZ82" s="5"/>
      <c r="AUA82" s="5"/>
      <c r="AUB82" s="5"/>
      <c r="AUC82" s="5"/>
      <c r="AUD82" s="5"/>
      <c r="AUE82" s="5"/>
      <c r="AUF82" s="5"/>
      <c r="AUG82" s="5"/>
      <c r="AUH82" s="5"/>
      <c r="AUI82" s="5"/>
      <c r="AUJ82" s="5"/>
      <c r="AUK82" s="5"/>
      <c r="AUL82" s="5"/>
      <c r="AUM82" s="5"/>
      <c r="AUN82" s="5"/>
      <c r="AUO82" s="5"/>
      <c r="AUP82" s="5"/>
      <c r="AUQ82" s="5"/>
      <c r="AUR82" s="5"/>
      <c r="AUS82" s="5"/>
      <c r="AUT82" s="5"/>
      <c r="AUU82" s="5"/>
      <c r="AUV82" s="5"/>
      <c r="AUW82" s="5"/>
      <c r="AUX82" s="5"/>
      <c r="AUY82" s="5"/>
      <c r="AUZ82" s="5"/>
      <c r="AVA82" s="5"/>
      <c r="AVB82" s="5"/>
      <c r="AVC82" s="5"/>
      <c r="AVD82" s="5"/>
      <c r="AVE82" s="5"/>
      <c r="AVF82" s="5"/>
      <c r="AVG82" s="5"/>
      <c r="AVH82" s="5"/>
      <c r="AVI82" s="5"/>
      <c r="AVJ82" s="5"/>
      <c r="AVK82" s="5"/>
      <c r="AVL82" s="5"/>
      <c r="AVM82" s="5"/>
      <c r="AVN82" s="5"/>
      <c r="AVO82" s="5"/>
      <c r="AVP82" s="5"/>
      <c r="AVQ82" s="5"/>
      <c r="AVR82" s="5"/>
      <c r="AVS82" s="5"/>
      <c r="AVT82" s="5"/>
      <c r="AVU82" s="5"/>
      <c r="AVV82" s="5"/>
      <c r="AVW82" s="5"/>
      <c r="AVX82" s="5"/>
      <c r="AVY82" s="5"/>
      <c r="AVZ82" s="5"/>
      <c r="AWA82" s="5"/>
      <c r="AWB82" s="5"/>
      <c r="AWC82" s="5"/>
      <c r="AWD82" s="5"/>
      <c r="AWE82" s="5"/>
      <c r="AWF82" s="5"/>
      <c r="AWG82" s="5"/>
      <c r="AWH82" s="5"/>
      <c r="AWI82" s="5"/>
      <c r="AWJ82" s="5"/>
      <c r="AWK82" s="5"/>
      <c r="AWL82" s="5"/>
      <c r="AWM82" s="5"/>
      <c r="AWN82" s="5"/>
      <c r="AWO82" s="5"/>
      <c r="AWP82" s="5"/>
      <c r="AWQ82" s="5"/>
      <c r="AWR82" s="5"/>
      <c r="AWS82" s="5"/>
      <c r="AWT82" s="5"/>
      <c r="AWU82" s="5"/>
      <c r="AWV82" s="5"/>
      <c r="AWW82" s="5"/>
      <c r="AWX82" s="5"/>
      <c r="AWY82" s="5"/>
      <c r="AWZ82" s="5"/>
      <c r="AXA82" s="5"/>
      <c r="AXB82" s="5"/>
      <c r="AXC82" s="5"/>
      <c r="AXD82" s="5"/>
      <c r="AXE82" s="5"/>
      <c r="AXF82" s="5"/>
      <c r="AXG82" s="5"/>
      <c r="AXH82" s="5"/>
      <c r="AXI82" s="5"/>
      <c r="AXJ82" s="5"/>
      <c r="AXK82" s="5"/>
      <c r="AXL82" s="5"/>
      <c r="AXM82" s="5"/>
      <c r="AXN82" s="5"/>
      <c r="AXO82" s="5"/>
      <c r="AXP82" s="5"/>
      <c r="AXQ82" s="5"/>
      <c r="AXR82" s="5"/>
      <c r="AXS82" s="5"/>
      <c r="AXT82" s="5"/>
      <c r="AXU82" s="5"/>
      <c r="AXV82" s="5"/>
      <c r="AXW82" s="5"/>
      <c r="AXX82" s="5"/>
      <c r="AXY82" s="5"/>
      <c r="AXZ82" s="5"/>
      <c r="AYA82" s="5"/>
      <c r="AYB82" s="5"/>
      <c r="AYC82" s="5"/>
      <c r="AYD82" s="5"/>
      <c r="AYE82" s="5"/>
      <c r="AYF82" s="5"/>
      <c r="AYG82" s="5"/>
      <c r="AYH82" s="5"/>
      <c r="AYI82" s="5"/>
      <c r="AYJ82" s="5"/>
      <c r="AYK82" s="5"/>
      <c r="AYL82" s="5"/>
      <c r="AYM82" s="5"/>
      <c r="AYN82" s="5"/>
      <c r="AYO82" s="5"/>
      <c r="AYP82" s="5"/>
      <c r="AYQ82" s="5"/>
      <c r="AYR82" s="5"/>
      <c r="AYS82" s="5"/>
      <c r="AYT82" s="5"/>
      <c r="AYU82" s="5"/>
      <c r="AYV82" s="5"/>
      <c r="AYW82" s="5"/>
      <c r="AYX82" s="5"/>
      <c r="AYY82" s="5"/>
      <c r="AYZ82" s="5"/>
      <c r="AZA82" s="5"/>
      <c r="AZB82" s="5"/>
      <c r="AZC82" s="5"/>
      <c r="AZD82" s="5"/>
      <c r="AZE82" s="5"/>
      <c r="AZF82" s="5"/>
      <c r="AZG82" s="5"/>
      <c r="AZH82" s="5"/>
      <c r="AZI82" s="5"/>
      <c r="AZJ82" s="5"/>
      <c r="AZK82" s="5"/>
      <c r="AZL82" s="5"/>
      <c r="AZM82" s="5"/>
      <c r="AZN82" s="5"/>
      <c r="AZO82" s="5"/>
      <c r="AZP82" s="5"/>
      <c r="AZQ82" s="5"/>
      <c r="AZR82" s="5"/>
      <c r="AZS82" s="5"/>
      <c r="AZT82" s="5"/>
      <c r="AZU82" s="5"/>
      <c r="AZV82" s="5"/>
      <c r="AZW82" s="5"/>
      <c r="AZX82" s="5"/>
      <c r="AZY82" s="5"/>
      <c r="AZZ82" s="5"/>
      <c r="BAA82" s="5"/>
      <c r="BAB82" s="5"/>
      <c r="BAC82" s="5"/>
      <c r="BAD82" s="5"/>
      <c r="BAE82" s="5"/>
      <c r="BAF82" s="5"/>
      <c r="BAG82" s="5"/>
      <c r="BAH82" s="5"/>
      <c r="BAI82" s="5"/>
      <c r="BAJ82" s="5"/>
      <c r="BAK82" s="5"/>
      <c r="BAL82" s="5"/>
      <c r="BAM82" s="5"/>
      <c r="BAN82" s="5"/>
      <c r="BAO82" s="5"/>
      <c r="BAP82" s="5"/>
      <c r="BAQ82" s="5"/>
      <c r="BAR82" s="5"/>
      <c r="BAS82" s="5"/>
      <c r="BAT82" s="5"/>
      <c r="BAU82" s="5"/>
      <c r="BAV82" s="5"/>
      <c r="BAW82" s="5"/>
      <c r="BAX82" s="5"/>
      <c r="BAY82" s="5"/>
      <c r="BAZ82" s="5"/>
      <c r="BBA82" s="5"/>
      <c r="BBB82" s="5"/>
      <c r="BBC82" s="5"/>
      <c r="BBD82" s="5"/>
      <c r="BBE82" s="5"/>
      <c r="BBF82" s="5"/>
      <c r="BBG82" s="5"/>
      <c r="BBH82" s="5"/>
      <c r="BBI82" s="5"/>
      <c r="BBJ82" s="5"/>
      <c r="BBK82" s="5"/>
      <c r="BBL82" s="5"/>
      <c r="BBM82" s="5"/>
      <c r="BBN82" s="5"/>
      <c r="BBO82" s="5"/>
      <c r="BBP82" s="5"/>
      <c r="BBQ82" s="5"/>
      <c r="BBR82" s="5"/>
      <c r="BBS82" s="5"/>
      <c r="BBT82" s="5"/>
      <c r="BBU82" s="5"/>
      <c r="BBV82" s="5"/>
      <c r="BBW82" s="5"/>
      <c r="BBX82" s="5"/>
      <c r="BBY82" s="5"/>
      <c r="BBZ82" s="5"/>
      <c r="BCA82" s="5"/>
      <c r="BCB82" s="5"/>
      <c r="BCC82" s="5"/>
      <c r="BCD82" s="5"/>
      <c r="BCE82" s="5"/>
      <c r="BCF82" s="5"/>
      <c r="BCG82" s="5"/>
      <c r="BCH82" s="5"/>
      <c r="BCI82" s="5"/>
      <c r="BCJ82" s="5"/>
      <c r="BCK82" s="5"/>
      <c r="BCL82" s="5"/>
      <c r="BCM82" s="5"/>
      <c r="BCN82" s="5"/>
      <c r="BCO82" s="5"/>
      <c r="BCP82" s="5"/>
      <c r="BCQ82" s="5"/>
      <c r="BCR82" s="5"/>
      <c r="BCS82" s="5"/>
      <c r="BCT82" s="5"/>
      <c r="BCU82" s="5"/>
      <c r="BCV82" s="5"/>
      <c r="BCW82" s="5"/>
      <c r="BCX82" s="5"/>
      <c r="BCY82" s="5"/>
      <c r="BCZ82" s="5"/>
      <c r="BDA82" s="5"/>
      <c r="BDB82" s="5"/>
      <c r="BDC82" s="5"/>
      <c r="BDD82" s="5"/>
      <c r="BDE82" s="5"/>
      <c r="BDF82" s="5"/>
      <c r="BDG82" s="5"/>
      <c r="BDH82" s="5"/>
      <c r="BDI82" s="5"/>
      <c r="BDJ82" s="5"/>
      <c r="BDK82" s="5"/>
      <c r="BDL82" s="5"/>
      <c r="BDM82" s="5"/>
      <c r="BDN82" s="5"/>
      <c r="BDO82" s="5"/>
      <c r="BDP82" s="5"/>
      <c r="BDQ82" s="5"/>
      <c r="BDR82" s="5"/>
      <c r="BDS82" s="5"/>
      <c r="BDT82" s="5"/>
      <c r="BDU82" s="5"/>
      <c r="BDV82" s="5"/>
      <c r="BDW82" s="5"/>
      <c r="BDX82" s="5"/>
      <c r="BDY82" s="5"/>
      <c r="BDZ82" s="5"/>
      <c r="BEA82" s="5"/>
      <c r="BEB82" s="5"/>
      <c r="BEC82" s="5"/>
      <c r="BED82" s="5"/>
      <c r="BEE82" s="5"/>
      <c r="BEF82" s="5"/>
      <c r="BEG82" s="5"/>
      <c r="BEH82" s="5"/>
      <c r="BEI82" s="5"/>
      <c r="BEJ82" s="5"/>
      <c r="BEK82" s="5"/>
      <c r="BEL82" s="5"/>
      <c r="BEM82" s="5"/>
      <c r="BEN82" s="5"/>
      <c r="BEO82" s="5"/>
      <c r="BEP82" s="5"/>
      <c r="BEQ82" s="5"/>
      <c r="BER82" s="5"/>
      <c r="BES82" s="5"/>
      <c r="BET82" s="5"/>
      <c r="BEU82" s="5"/>
      <c r="BEV82" s="5"/>
      <c r="BEW82" s="5"/>
      <c r="BEX82" s="5"/>
      <c r="BEY82" s="5"/>
      <c r="BEZ82" s="5"/>
      <c r="BFA82" s="5"/>
      <c r="BFB82" s="5"/>
      <c r="BFC82" s="5"/>
      <c r="BFD82" s="5"/>
      <c r="BFE82" s="5"/>
      <c r="BFF82" s="5"/>
      <c r="BFG82" s="5"/>
      <c r="BFH82" s="5"/>
      <c r="BFI82" s="5"/>
      <c r="BFJ82" s="5"/>
      <c r="BFK82" s="5"/>
      <c r="BFL82" s="5"/>
      <c r="BFM82" s="5"/>
      <c r="BFN82" s="5"/>
      <c r="BFO82" s="5"/>
      <c r="BFP82" s="5"/>
      <c r="BFQ82" s="5"/>
      <c r="BFR82" s="5"/>
      <c r="BFS82" s="5"/>
      <c r="BFT82" s="5"/>
      <c r="BFU82" s="5"/>
      <c r="BFV82" s="5"/>
      <c r="BFW82" s="5"/>
      <c r="BFX82" s="5"/>
      <c r="BFY82" s="5"/>
      <c r="BFZ82" s="5"/>
      <c r="BGA82" s="5"/>
      <c r="BGB82" s="5"/>
      <c r="BGC82" s="5"/>
      <c r="BGD82" s="5"/>
      <c r="BGE82" s="5"/>
      <c r="BGF82" s="5"/>
      <c r="BGG82" s="5"/>
      <c r="BGH82" s="5"/>
      <c r="BGI82" s="5"/>
      <c r="BGJ82" s="5"/>
      <c r="BGK82" s="5"/>
      <c r="BGL82" s="5"/>
      <c r="BGM82" s="5"/>
      <c r="BGN82" s="5"/>
      <c r="BGO82" s="5"/>
      <c r="BGP82" s="5"/>
      <c r="BGQ82" s="5"/>
      <c r="BGR82" s="5"/>
      <c r="BGS82" s="5"/>
      <c r="BGT82" s="5"/>
      <c r="BGU82" s="5"/>
      <c r="BGV82" s="5"/>
      <c r="BGW82" s="5"/>
      <c r="BGX82" s="5"/>
      <c r="BGY82" s="5"/>
      <c r="BGZ82" s="5"/>
      <c r="BHA82" s="5"/>
      <c r="BHB82" s="5"/>
      <c r="BHC82" s="5"/>
      <c r="BHD82" s="5"/>
      <c r="BHE82" s="5"/>
      <c r="BHF82" s="5"/>
      <c r="BHG82" s="5"/>
      <c r="BHH82" s="5"/>
      <c r="BHI82" s="5"/>
      <c r="BHJ82" s="5"/>
      <c r="BHK82" s="5"/>
      <c r="BHL82" s="5"/>
      <c r="BHM82" s="5"/>
      <c r="BHN82" s="5"/>
      <c r="BHO82" s="5"/>
      <c r="BHP82" s="5"/>
      <c r="BHQ82" s="5"/>
      <c r="BHR82" s="5"/>
      <c r="BHS82" s="5"/>
      <c r="BHT82" s="5"/>
      <c r="BHU82" s="5"/>
      <c r="BHV82" s="5"/>
      <c r="BHW82" s="5"/>
      <c r="BHX82" s="5"/>
      <c r="BHY82" s="5"/>
      <c r="BHZ82" s="5"/>
      <c r="BIA82" s="5"/>
      <c r="BIB82" s="5"/>
      <c r="BIC82" s="5"/>
      <c r="BID82" s="5"/>
      <c r="BIE82" s="5"/>
      <c r="BIF82" s="5"/>
      <c r="BIG82" s="5"/>
      <c r="BIH82" s="5"/>
      <c r="BII82" s="5"/>
      <c r="BIJ82" s="5"/>
      <c r="BIK82" s="5"/>
      <c r="BIL82" s="5"/>
      <c r="BIM82" s="5"/>
      <c r="BIN82" s="5"/>
      <c r="BIO82" s="5"/>
      <c r="BIP82" s="5"/>
      <c r="BIQ82" s="5"/>
      <c r="BIR82" s="5"/>
      <c r="BIS82" s="5"/>
      <c r="BIT82" s="5"/>
      <c r="BIU82" s="5"/>
      <c r="BIV82" s="5"/>
      <c r="BIW82" s="5"/>
      <c r="BIX82" s="5"/>
      <c r="BIY82" s="5"/>
      <c r="BIZ82" s="5"/>
      <c r="BJA82" s="5"/>
      <c r="BJB82" s="5"/>
      <c r="BJC82" s="5"/>
      <c r="BJD82" s="5"/>
      <c r="BJE82" s="5"/>
      <c r="BJF82" s="5"/>
      <c r="BJG82" s="5"/>
      <c r="BJH82" s="5"/>
      <c r="BJI82" s="5"/>
      <c r="BJJ82" s="5"/>
      <c r="BJK82" s="5"/>
      <c r="BJL82" s="5"/>
      <c r="BJM82" s="5"/>
      <c r="BJN82" s="5"/>
      <c r="BJO82" s="5"/>
      <c r="BJP82" s="5"/>
      <c r="BJQ82" s="5"/>
      <c r="BJR82" s="5"/>
      <c r="BJS82" s="5"/>
      <c r="BJT82" s="5"/>
      <c r="BJU82" s="5"/>
      <c r="BJV82" s="5"/>
      <c r="BJW82" s="5"/>
      <c r="BJX82" s="5"/>
      <c r="BJY82" s="5"/>
      <c r="BJZ82" s="5"/>
      <c r="BKA82" s="5"/>
      <c r="BKB82" s="5"/>
      <c r="BKC82" s="5"/>
      <c r="BKD82" s="5"/>
      <c r="BKE82" s="5"/>
      <c r="BKF82" s="5"/>
      <c r="BKG82" s="5"/>
      <c r="BKH82" s="5"/>
      <c r="BKI82" s="5"/>
      <c r="BKJ82" s="5"/>
      <c r="BKK82" s="5"/>
      <c r="BKL82" s="5"/>
      <c r="BKM82" s="5"/>
      <c r="BKN82" s="5"/>
      <c r="BKO82" s="5"/>
      <c r="BKP82" s="5"/>
      <c r="BKQ82" s="5"/>
      <c r="BKR82" s="5"/>
      <c r="BKS82" s="5"/>
      <c r="BKT82" s="5"/>
      <c r="BKU82" s="5"/>
      <c r="BKV82" s="5"/>
      <c r="BKW82" s="5"/>
      <c r="BKX82" s="5"/>
      <c r="BKY82" s="5"/>
      <c r="BKZ82" s="5"/>
      <c r="BLA82" s="5"/>
      <c r="BLB82" s="5"/>
      <c r="BLC82" s="5"/>
      <c r="BLD82" s="5"/>
      <c r="BLE82" s="5"/>
      <c r="BLF82" s="5"/>
      <c r="BLG82" s="5"/>
      <c r="BLH82" s="5"/>
      <c r="BLI82" s="5"/>
      <c r="BLJ82" s="5"/>
      <c r="BLK82" s="5"/>
      <c r="BLL82" s="5"/>
      <c r="BLM82" s="5"/>
      <c r="BLN82" s="5"/>
      <c r="BLO82" s="5"/>
      <c r="BLP82" s="5"/>
      <c r="BLQ82" s="5"/>
      <c r="BLR82" s="5"/>
      <c r="BLS82" s="5"/>
      <c r="BLT82" s="5"/>
      <c r="BLU82" s="5"/>
      <c r="BLV82" s="5"/>
      <c r="BLW82" s="5"/>
      <c r="BLX82" s="5"/>
      <c r="BLY82" s="5"/>
      <c r="BLZ82" s="5"/>
      <c r="BMA82" s="5"/>
      <c r="BMB82" s="5"/>
      <c r="BMC82" s="5"/>
      <c r="BMD82" s="5"/>
      <c r="BME82" s="5"/>
      <c r="BMF82" s="5"/>
      <c r="BMG82" s="5"/>
      <c r="BMH82" s="5"/>
      <c r="BMI82" s="5"/>
      <c r="BMJ82" s="5"/>
      <c r="BMK82" s="5"/>
      <c r="BML82" s="5"/>
      <c r="BMM82" s="5"/>
      <c r="BMN82" s="5"/>
      <c r="BMO82" s="5"/>
      <c r="BMP82" s="5"/>
      <c r="BMQ82" s="5"/>
      <c r="BMR82" s="5"/>
      <c r="BMS82" s="5"/>
      <c r="BMT82" s="5"/>
      <c r="BMU82" s="5"/>
      <c r="BMV82" s="5"/>
      <c r="BMW82" s="5"/>
      <c r="BMX82" s="5"/>
      <c r="BMY82" s="5"/>
      <c r="BMZ82" s="5"/>
      <c r="BNA82" s="5"/>
      <c r="BNB82" s="5"/>
      <c r="BNC82" s="5"/>
      <c r="BND82" s="5"/>
      <c r="BNE82" s="5"/>
      <c r="BNF82" s="5"/>
      <c r="BNG82" s="5"/>
      <c r="BNH82" s="5"/>
      <c r="BNI82" s="5"/>
      <c r="BNJ82" s="5"/>
      <c r="BNK82" s="5"/>
      <c r="BNL82" s="5"/>
      <c r="BNM82" s="5"/>
      <c r="BNN82" s="5"/>
      <c r="BNO82" s="5"/>
      <c r="BNP82" s="5"/>
      <c r="BNQ82" s="5"/>
      <c r="BNR82" s="5"/>
      <c r="BNS82" s="5"/>
      <c r="BNT82" s="5"/>
      <c r="BNU82" s="5"/>
      <c r="BNV82" s="5"/>
      <c r="BNW82" s="5"/>
      <c r="BNX82" s="5"/>
      <c r="BNY82" s="5"/>
      <c r="BNZ82" s="5"/>
      <c r="BOA82" s="5"/>
      <c r="BOB82" s="5"/>
      <c r="BOC82" s="5"/>
      <c r="BOD82" s="5"/>
      <c r="BOE82" s="5"/>
      <c r="BOF82" s="5"/>
      <c r="BOG82" s="5"/>
      <c r="BOH82" s="5"/>
      <c r="BOI82" s="5"/>
      <c r="BOJ82" s="5"/>
      <c r="BOK82" s="5"/>
      <c r="BOL82" s="5"/>
      <c r="BOM82" s="5"/>
      <c r="BON82" s="5"/>
      <c r="BOO82" s="5"/>
      <c r="BOP82" s="5"/>
      <c r="BOQ82" s="5"/>
      <c r="BOR82" s="5"/>
      <c r="BOS82" s="5"/>
      <c r="BOT82" s="5"/>
      <c r="BOU82" s="5"/>
      <c r="BOV82" s="5"/>
      <c r="BOW82" s="5"/>
      <c r="BOX82" s="5"/>
      <c r="BOY82" s="5"/>
      <c r="BOZ82" s="5"/>
      <c r="BPA82" s="5"/>
      <c r="BPB82" s="5"/>
      <c r="BPC82" s="5"/>
      <c r="BPD82" s="5"/>
      <c r="BPE82" s="5"/>
      <c r="BPF82" s="5"/>
      <c r="BPG82" s="5"/>
      <c r="BPH82" s="5"/>
      <c r="BPI82" s="5"/>
      <c r="BPJ82" s="5"/>
      <c r="BPK82" s="5"/>
      <c r="BPL82" s="5"/>
      <c r="BPM82" s="5"/>
      <c r="BPN82" s="5"/>
      <c r="BPO82" s="5"/>
      <c r="BPP82" s="5"/>
      <c r="BPQ82" s="5"/>
      <c r="BPR82" s="5"/>
      <c r="BPS82" s="5"/>
      <c r="BPT82" s="5"/>
      <c r="BPU82" s="5"/>
      <c r="BPV82" s="5"/>
      <c r="BPW82" s="5"/>
      <c r="BPX82" s="5"/>
      <c r="BPY82" s="5"/>
      <c r="BPZ82" s="5"/>
      <c r="BQA82" s="5"/>
      <c r="BQB82" s="5"/>
      <c r="BQC82" s="5"/>
      <c r="BQD82" s="5"/>
      <c r="BQE82" s="5"/>
      <c r="BQF82" s="5"/>
      <c r="BQG82" s="5"/>
      <c r="BQH82" s="5"/>
      <c r="BQI82" s="5"/>
      <c r="BQJ82" s="5"/>
      <c r="BQK82" s="5"/>
      <c r="BQL82" s="5"/>
      <c r="BQM82" s="5"/>
      <c r="BQN82" s="5"/>
      <c r="BQO82" s="5"/>
      <c r="BQP82" s="5"/>
      <c r="BQQ82" s="5"/>
      <c r="BQR82" s="5"/>
      <c r="BQS82" s="5"/>
      <c r="BQT82" s="5"/>
      <c r="BQU82" s="5"/>
      <c r="BQV82" s="5"/>
      <c r="BQW82" s="5"/>
      <c r="BQX82" s="5"/>
      <c r="BQY82" s="5"/>
      <c r="BQZ82" s="5"/>
      <c r="BRA82" s="5"/>
      <c r="BRB82" s="5"/>
      <c r="BRC82" s="5"/>
      <c r="BRD82" s="5"/>
      <c r="BRE82" s="5"/>
      <c r="BRF82" s="5"/>
      <c r="BRG82" s="5"/>
      <c r="BRH82" s="5"/>
      <c r="BRI82" s="5"/>
      <c r="BRJ82" s="5"/>
      <c r="BRK82" s="5"/>
      <c r="BRL82" s="5"/>
      <c r="BRM82" s="5"/>
      <c r="BRN82" s="5"/>
      <c r="BRO82" s="5"/>
      <c r="BRP82" s="5"/>
      <c r="BRQ82" s="5"/>
      <c r="BRR82" s="5"/>
      <c r="BRS82" s="5"/>
      <c r="BRT82" s="5"/>
      <c r="BRU82" s="5"/>
      <c r="BRV82" s="5"/>
      <c r="BRW82" s="5"/>
      <c r="BRX82" s="5"/>
      <c r="BRY82" s="5"/>
      <c r="BRZ82" s="5"/>
      <c r="BSA82" s="5"/>
      <c r="BSB82" s="5"/>
      <c r="BSC82" s="5"/>
      <c r="BSD82" s="5"/>
      <c r="BSE82" s="5"/>
      <c r="BSF82" s="5"/>
      <c r="BSG82" s="5"/>
      <c r="BSH82" s="5"/>
      <c r="BSI82" s="5"/>
      <c r="BSJ82" s="5"/>
      <c r="BSK82" s="5"/>
      <c r="BSL82" s="5"/>
      <c r="BSM82" s="5"/>
      <c r="BSN82" s="5"/>
      <c r="BSO82" s="5"/>
      <c r="BSP82" s="5"/>
      <c r="BSQ82" s="5"/>
      <c r="BSR82" s="5"/>
      <c r="BSS82" s="5"/>
      <c r="BST82" s="5"/>
      <c r="BSU82" s="5"/>
      <c r="BSV82" s="5"/>
      <c r="BSW82" s="5"/>
      <c r="BSX82" s="5"/>
      <c r="BSY82" s="5"/>
      <c r="BSZ82" s="5"/>
      <c r="BTA82" s="5"/>
      <c r="BTB82" s="5"/>
      <c r="BTC82" s="5"/>
      <c r="BTD82" s="5"/>
      <c r="BTE82" s="5"/>
      <c r="BTF82" s="5"/>
      <c r="BTG82" s="5"/>
      <c r="BTH82" s="5"/>
      <c r="BTI82" s="5"/>
      <c r="BTJ82" s="5"/>
      <c r="BTK82" s="5"/>
      <c r="BTL82" s="5"/>
      <c r="BTM82" s="5"/>
      <c r="BTN82" s="5"/>
      <c r="BTO82" s="5"/>
      <c r="BTP82" s="5"/>
      <c r="BTQ82" s="5"/>
      <c r="BTR82" s="5"/>
      <c r="BTS82" s="5"/>
      <c r="BTT82" s="5"/>
      <c r="BTU82" s="5"/>
      <c r="BTV82" s="5"/>
      <c r="BTW82" s="5"/>
      <c r="BTX82" s="5"/>
      <c r="BTY82" s="5"/>
      <c r="BTZ82" s="5"/>
      <c r="BUA82" s="5"/>
      <c r="BUB82" s="5"/>
      <c r="BUC82" s="5"/>
      <c r="BUD82" s="5"/>
      <c r="BUE82" s="5"/>
      <c r="BUF82" s="5"/>
      <c r="BUG82" s="5"/>
      <c r="BUH82" s="5"/>
      <c r="BUI82" s="5"/>
      <c r="BUJ82" s="5"/>
      <c r="BUK82" s="5"/>
      <c r="BUL82" s="5"/>
      <c r="BUM82" s="5"/>
      <c r="BUN82" s="5"/>
      <c r="BUO82" s="5"/>
      <c r="BUP82" s="5"/>
      <c r="BUQ82" s="5"/>
      <c r="BUR82" s="5"/>
      <c r="BUS82" s="5"/>
      <c r="BUT82" s="5"/>
      <c r="BUU82" s="5"/>
      <c r="BUV82" s="5"/>
      <c r="BUW82" s="5"/>
      <c r="BUX82" s="5"/>
      <c r="BUY82" s="5"/>
      <c r="BUZ82" s="5"/>
      <c r="BVA82" s="5"/>
      <c r="BVB82" s="5"/>
      <c r="BVC82" s="5"/>
      <c r="BVD82" s="5"/>
      <c r="BVE82" s="5"/>
      <c r="BVF82" s="5"/>
      <c r="BVG82" s="5"/>
      <c r="BVH82" s="5"/>
      <c r="BVI82" s="5"/>
      <c r="BVJ82" s="5"/>
      <c r="BVK82" s="5"/>
      <c r="BVL82" s="5"/>
      <c r="BVM82" s="5"/>
      <c r="BVN82" s="5"/>
      <c r="BVO82" s="5"/>
      <c r="BVP82" s="5"/>
      <c r="BVQ82" s="5"/>
      <c r="BVR82" s="5"/>
      <c r="BVS82" s="5"/>
      <c r="BVT82" s="5"/>
      <c r="BVU82" s="5"/>
      <c r="BVV82" s="5"/>
      <c r="BVW82" s="5"/>
      <c r="BVX82" s="5"/>
      <c r="BVY82" s="5"/>
      <c r="BVZ82" s="5"/>
      <c r="BWA82" s="5"/>
      <c r="BWB82" s="5"/>
      <c r="BWC82" s="5"/>
      <c r="BWD82" s="5"/>
      <c r="BWE82" s="5"/>
      <c r="BWF82" s="5"/>
      <c r="BWG82" s="5"/>
      <c r="BWH82" s="5"/>
      <c r="BWI82" s="5"/>
      <c r="BWJ82" s="5"/>
      <c r="BWK82" s="5"/>
      <c r="BWL82" s="5"/>
      <c r="BWM82" s="5"/>
      <c r="BWN82" s="5"/>
      <c r="BWO82" s="5"/>
      <c r="BWP82" s="5"/>
      <c r="BWQ82" s="5"/>
      <c r="BWR82" s="5"/>
      <c r="BWS82" s="5"/>
      <c r="BWT82" s="5"/>
      <c r="BWU82" s="5"/>
      <c r="BWV82" s="5"/>
      <c r="BWW82" s="5"/>
      <c r="BWX82" s="5"/>
      <c r="BWY82" s="5"/>
      <c r="BWZ82" s="5"/>
      <c r="BXA82" s="5"/>
      <c r="BXB82" s="5"/>
      <c r="BXC82" s="5"/>
      <c r="BXD82" s="5"/>
      <c r="BXE82" s="5"/>
      <c r="BXF82" s="5"/>
      <c r="BXG82" s="5"/>
      <c r="BXH82" s="5"/>
      <c r="BXI82" s="5"/>
      <c r="BXJ82" s="5"/>
      <c r="BXK82" s="5"/>
      <c r="BXL82" s="5"/>
      <c r="BXM82" s="5"/>
      <c r="BXN82" s="5"/>
      <c r="BXO82" s="5"/>
      <c r="BXP82" s="5"/>
      <c r="BXQ82" s="5"/>
      <c r="BXR82" s="5"/>
      <c r="BXS82" s="5"/>
      <c r="BXT82" s="5"/>
      <c r="BXU82" s="5"/>
      <c r="BXV82" s="5"/>
      <c r="BXW82" s="5"/>
      <c r="BXX82" s="5"/>
      <c r="BXY82" s="5"/>
      <c r="BXZ82" s="5"/>
      <c r="BYA82" s="5"/>
      <c r="BYB82" s="5"/>
      <c r="BYC82" s="5"/>
      <c r="BYD82" s="5"/>
      <c r="BYE82" s="5"/>
      <c r="BYF82" s="5"/>
      <c r="BYG82" s="5"/>
      <c r="BYH82" s="5"/>
      <c r="BYI82" s="5"/>
      <c r="BYJ82" s="5"/>
      <c r="BYK82" s="5"/>
      <c r="BYL82" s="5"/>
      <c r="BYM82" s="5"/>
      <c r="BYN82" s="5"/>
      <c r="BYO82" s="5"/>
      <c r="BYP82" s="5"/>
      <c r="BYQ82" s="5"/>
      <c r="BYR82" s="5"/>
      <c r="BYS82" s="5"/>
      <c r="BYT82" s="5"/>
      <c r="BYU82" s="5"/>
      <c r="BYV82" s="5"/>
      <c r="BYW82" s="5"/>
      <c r="BYX82" s="5"/>
      <c r="BYY82" s="5"/>
      <c r="BYZ82" s="5"/>
      <c r="BZA82" s="5"/>
      <c r="BZB82" s="5"/>
      <c r="BZC82" s="5"/>
      <c r="BZD82" s="5"/>
      <c r="BZE82" s="5"/>
      <c r="BZF82" s="5"/>
      <c r="BZG82" s="5"/>
      <c r="BZH82" s="5"/>
      <c r="BZI82" s="5"/>
      <c r="BZJ82" s="5"/>
      <c r="BZK82" s="5"/>
      <c r="BZL82" s="5"/>
      <c r="BZM82" s="5"/>
      <c r="BZN82" s="5"/>
      <c r="BZO82" s="5"/>
      <c r="BZP82" s="5"/>
      <c r="BZQ82" s="5"/>
      <c r="BZR82" s="5"/>
      <c r="BZS82" s="5"/>
      <c r="BZT82" s="5"/>
      <c r="BZU82" s="5"/>
      <c r="BZV82" s="5"/>
      <c r="BZW82" s="5"/>
      <c r="BZX82" s="5"/>
      <c r="BZY82" s="5"/>
      <c r="BZZ82" s="5"/>
      <c r="CAA82" s="5"/>
      <c r="CAB82" s="5"/>
      <c r="CAC82" s="5"/>
      <c r="CAD82" s="5"/>
      <c r="CAE82" s="5"/>
      <c r="CAF82" s="5"/>
      <c r="CAG82" s="5"/>
      <c r="CAH82" s="5"/>
      <c r="CAI82" s="5"/>
      <c r="CAJ82" s="5"/>
      <c r="CAK82" s="5"/>
      <c r="CAL82" s="5"/>
      <c r="CAM82" s="5"/>
      <c r="CAN82" s="5"/>
      <c r="CAO82" s="5"/>
      <c r="CAP82" s="5"/>
      <c r="CAQ82" s="5"/>
      <c r="CAR82" s="5"/>
      <c r="CAS82" s="5"/>
      <c r="CAT82" s="5"/>
      <c r="CAU82" s="5"/>
      <c r="CAV82" s="5"/>
      <c r="CAW82" s="5"/>
      <c r="CAX82" s="5"/>
      <c r="CAY82" s="5"/>
      <c r="CAZ82" s="5"/>
      <c r="CBA82" s="5"/>
      <c r="CBB82" s="5"/>
      <c r="CBC82" s="5"/>
      <c r="CBD82" s="5"/>
      <c r="CBE82" s="5"/>
      <c r="CBF82" s="5"/>
      <c r="CBG82" s="5"/>
      <c r="CBH82" s="5"/>
      <c r="CBI82" s="5"/>
      <c r="CBJ82" s="5"/>
      <c r="CBK82" s="5"/>
      <c r="CBL82" s="5"/>
      <c r="CBM82" s="5"/>
      <c r="CBN82" s="5"/>
      <c r="CBO82" s="5"/>
      <c r="CBP82" s="5"/>
      <c r="CBQ82" s="5"/>
      <c r="CBR82" s="5"/>
      <c r="CBS82" s="5"/>
      <c r="CBT82" s="5"/>
      <c r="CBU82" s="5"/>
      <c r="CBV82" s="5"/>
      <c r="CBW82" s="5"/>
      <c r="CBX82" s="5"/>
      <c r="CBY82" s="5"/>
      <c r="CBZ82" s="5"/>
      <c r="CCA82" s="5"/>
      <c r="CCB82" s="5"/>
      <c r="CCC82" s="5"/>
      <c r="CCD82" s="5"/>
      <c r="CCE82" s="5"/>
      <c r="CCF82" s="5"/>
      <c r="CCG82" s="5"/>
      <c r="CCH82" s="5"/>
      <c r="CCI82" s="5"/>
      <c r="CCJ82" s="5"/>
      <c r="CCK82" s="5"/>
      <c r="CCL82" s="5"/>
      <c r="CCM82" s="5"/>
      <c r="CCN82" s="5"/>
      <c r="CCO82" s="5"/>
      <c r="CCP82" s="5"/>
      <c r="CCQ82" s="5"/>
      <c r="CCR82" s="5"/>
      <c r="CCS82" s="5"/>
      <c r="CCT82" s="5"/>
      <c r="CCU82" s="5"/>
      <c r="CCV82" s="5"/>
      <c r="CCW82" s="5"/>
      <c r="CCX82" s="5"/>
      <c r="CCY82" s="5"/>
      <c r="CCZ82" s="5"/>
      <c r="CDA82" s="5"/>
      <c r="CDB82" s="5"/>
      <c r="CDC82" s="5"/>
      <c r="CDD82" s="5"/>
      <c r="CDE82" s="5"/>
      <c r="CDF82" s="5"/>
      <c r="CDG82" s="5"/>
      <c r="CDH82" s="5"/>
      <c r="CDI82" s="5"/>
      <c r="CDJ82" s="5"/>
      <c r="CDK82" s="5"/>
      <c r="CDL82" s="5"/>
      <c r="CDM82" s="5"/>
      <c r="CDN82" s="5"/>
      <c r="CDO82" s="5"/>
      <c r="CDP82" s="5"/>
      <c r="CDQ82" s="5"/>
      <c r="CDR82" s="5"/>
      <c r="CDS82" s="5"/>
      <c r="CDT82" s="5"/>
      <c r="CDU82" s="5"/>
      <c r="CDV82" s="5"/>
      <c r="CDW82" s="5"/>
      <c r="CDX82" s="5"/>
      <c r="CDY82" s="5"/>
      <c r="CDZ82" s="5"/>
      <c r="CEA82" s="5"/>
      <c r="CEB82" s="5"/>
      <c r="CEC82" s="5"/>
      <c r="CED82" s="5"/>
      <c r="CEE82" s="5"/>
      <c r="CEF82" s="5"/>
      <c r="CEG82" s="5"/>
      <c r="CEH82" s="5"/>
      <c r="CEI82" s="5"/>
      <c r="CEJ82" s="5"/>
      <c r="CEK82" s="5"/>
      <c r="CEL82" s="5"/>
      <c r="CEM82" s="5"/>
      <c r="CEN82" s="5"/>
      <c r="CEO82" s="5"/>
      <c r="CEP82" s="5"/>
      <c r="CEQ82" s="5"/>
      <c r="CER82" s="5"/>
      <c r="CES82" s="5"/>
      <c r="CET82" s="5"/>
      <c r="CEU82" s="5"/>
      <c r="CEV82" s="5"/>
      <c r="CEW82" s="5"/>
      <c r="CEX82" s="5"/>
      <c r="CEY82" s="5"/>
      <c r="CEZ82" s="5"/>
      <c r="CFA82" s="5"/>
      <c r="CFB82" s="5"/>
      <c r="CFC82" s="5"/>
      <c r="CFD82" s="5"/>
      <c r="CFE82" s="5"/>
      <c r="CFF82" s="5"/>
      <c r="CFG82" s="5"/>
      <c r="CFH82" s="5"/>
      <c r="CFI82" s="5"/>
      <c r="CFJ82" s="5"/>
      <c r="CFK82" s="5"/>
      <c r="CFL82" s="5"/>
      <c r="CFM82" s="5"/>
      <c r="CFN82" s="5"/>
      <c r="CFO82" s="5"/>
      <c r="CFP82" s="5"/>
      <c r="CFQ82" s="5"/>
      <c r="CFR82" s="5"/>
      <c r="CFS82" s="5"/>
      <c r="CFT82" s="5"/>
      <c r="CFU82" s="5"/>
      <c r="CFV82" s="5"/>
      <c r="CFW82" s="5"/>
      <c r="CFX82" s="5"/>
      <c r="CFY82" s="5"/>
      <c r="CFZ82" s="5"/>
      <c r="CGA82" s="5"/>
      <c r="CGB82" s="5"/>
      <c r="CGC82" s="5"/>
      <c r="CGD82" s="5"/>
      <c r="CGE82" s="5"/>
      <c r="CGF82" s="5"/>
      <c r="CGG82" s="5"/>
      <c r="CGH82" s="5"/>
      <c r="CGI82" s="5"/>
      <c r="CGJ82" s="5"/>
      <c r="CGK82" s="5"/>
      <c r="CGL82" s="5"/>
      <c r="CGM82" s="5"/>
      <c r="CGN82" s="5"/>
      <c r="CGO82" s="5"/>
      <c r="CGP82" s="5"/>
      <c r="CGQ82" s="5"/>
      <c r="CGR82" s="5"/>
      <c r="CGS82" s="5"/>
      <c r="CGT82" s="5"/>
      <c r="CGU82" s="5"/>
      <c r="CGV82" s="5"/>
      <c r="CGW82" s="5"/>
      <c r="CGX82" s="5"/>
      <c r="CGY82" s="5"/>
      <c r="CGZ82" s="5"/>
      <c r="CHA82" s="5"/>
      <c r="CHB82" s="5"/>
      <c r="CHC82" s="5"/>
      <c r="CHD82" s="5"/>
      <c r="CHE82" s="5"/>
      <c r="CHF82" s="5"/>
      <c r="CHG82" s="5"/>
      <c r="CHH82" s="5"/>
      <c r="CHI82" s="5"/>
      <c r="CHJ82" s="5"/>
      <c r="CHK82" s="5"/>
      <c r="CHL82" s="5"/>
      <c r="CHM82" s="5"/>
      <c r="CHN82" s="5"/>
      <c r="CHO82" s="5"/>
      <c r="CHP82" s="5"/>
      <c r="CHQ82" s="5"/>
      <c r="CHR82" s="5"/>
      <c r="CHS82" s="5"/>
      <c r="CHT82" s="5"/>
      <c r="CHU82" s="5"/>
      <c r="CHV82" s="5"/>
      <c r="CHW82" s="5"/>
      <c r="CHX82" s="5"/>
      <c r="CHY82" s="5"/>
      <c r="CHZ82" s="5"/>
      <c r="CIA82" s="5"/>
      <c r="CIB82" s="5"/>
      <c r="CIC82" s="5"/>
      <c r="CID82" s="5"/>
      <c r="CIE82" s="5"/>
      <c r="CIF82" s="5"/>
      <c r="CIG82" s="5"/>
      <c r="CIH82" s="5"/>
      <c r="CII82" s="5"/>
      <c r="CIJ82" s="5"/>
      <c r="CIK82" s="5"/>
      <c r="CIL82" s="5"/>
      <c r="CIM82" s="5"/>
      <c r="CIN82" s="5"/>
      <c r="CIO82" s="5"/>
      <c r="CIP82" s="5"/>
      <c r="CIQ82" s="5"/>
      <c r="CIR82" s="5"/>
      <c r="CIS82" s="5"/>
      <c r="CIT82" s="5"/>
      <c r="CIU82" s="5"/>
      <c r="CIV82" s="5"/>
      <c r="CIW82" s="5"/>
      <c r="CIX82" s="5"/>
      <c r="CIY82" s="5"/>
      <c r="CIZ82" s="5"/>
      <c r="CJA82" s="5"/>
      <c r="CJB82" s="5"/>
      <c r="CJC82" s="5"/>
      <c r="CJD82" s="5"/>
      <c r="CJE82" s="5"/>
      <c r="CJF82" s="5"/>
      <c r="CJG82" s="5"/>
      <c r="CJH82" s="5"/>
      <c r="CJI82" s="5"/>
      <c r="CJJ82" s="5"/>
      <c r="CJK82" s="5"/>
      <c r="CJL82" s="5"/>
      <c r="CJM82" s="5"/>
      <c r="CJN82" s="5"/>
      <c r="CJO82" s="5"/>
      <c r="CJP82" s="5"/>
      <c r="CJQ82" s="5"/>
      <c r="CJR82" s="5"/>
      <c r="CJS82" s="5"/>
      <c r="CJT82" s="5"/>
      <c r="CJU82" s="5"/>
      <c r="CJV82" s="5"/>
      <c r="CJW82" s="5"/>
      <c r="CJX82" s="5"/>
      <c r="CJY82" s="5"/>
      <c r="CJZ82" s="5"/>
      <c r="CKA82" s="5"/>
      <c r="CKB82" s="5"/>
      <c r="CKC82" s="5"/>
      <c r="CKD82" s="5"/>
      <c r="CKE82" s="5"/>
      <c r="CKF82" s="5"/>
      <c r="CKG82" s="5"/>
      <c r="CKH82" s="5"/>
      <c r="CKI82" s="5"/>
      <c r="CKJ82" s="5"/>
      <c r="CKK82" s="5"/>
      <c r="CKL82" s="5"/>
      <c r="CKM82" s="5"/>
      <c r="CKN82" s="5"/>
      <c r="CKO82" s="5"/>
      <c r="CKP82" s="5"/>
      <c r="CKQ82" s="5"/>
      <c r="CKR82" s="5"/>
      <c r="CKS82" s="5"/>
      <c r="CKT82" s="5"/>
      <c r="CKU82" s="5"/>
      <c r="CKV82" s="5"/>
      <c r="CKW82" s="5"/>
      <c r="CKX82" s="5"/>
      <c r="CKY82" s="5"/>
      <c r="CKZ82" s="5"/>
      <c r="CLA82" s="5"/>
      <c r="CLB82" s="5"/>
      <c r="CLC82" s="5"/>
      <c r="CLD82" s="5"/>
      <c r="CLE82" s="5"/>
      <c r="CLF82" s="5"/>
      <c r="CLG82" s="5"/>
      <c r="CLH82" s="5"/>
      <c r="CLI82" s="5"/>
      <c r="CLJ82" s="5"/>
      <c r="CLK82" s="5"/>
      <c r="CLL82" s="5"/>
      <c r="CLM82" s="5"/>
      <c r="CLN82" s="5"/>
      <c r="CLO82" s="5"/>
      <c r="CLP82" s="5"/>
      <c r="CLQ82" s="5"/>
      <c r="CLR82" s="5"/>
      <c r="CLS82" s="5"/>
      <c r="CLT82" s="5"/>
      <c r="CLU82" s="5"/>
      <c r="CLV82" s="5"/>
      <c r="CLW82" s="5"/>
      <c r="CLX82" s="5"/>
      <c r="CLY82" s="5"/>
      <c r="CLZ82" s="5"/>
      <c r="CMA82" s="5"/>
      <c r="CMB82" s="5"/>
      <c r="CMC82" s="5"/>
      <c r="CMD82" s="5"/>
      <c r="CME82" s="5"/>
      <c r="CMF82" s="5"/>
      <c r="CMG82" s="5"/>
      <c r="CMH82" s="5"/>
      <c r="CMI82" s="5"/>
      <c r="CMJ82" s="5"/>
      <c r="CMK82" s="5"/>
      <c r="CML82" s="5"/>
      <c r="CMM82" s="5"/>
      <c r="CMN82" s="5"/>
      <c r="CMO82" s="5"/>
      <c r="CMP82" s="5"/>
      <c r="CMQ82" s="5"/>
      <c r="CMR82" s="5"/>
      <c r="CMS82" s="5"/>
      <c r="CMT82" s="5"/>
      <c r="CMU82" s="5"/>
      <c r="CMV82" s="5"/>
      <c r="CMW82" s="5"/>
      <c r="CMX82" s="5"/>
      <c r="CMY82" s="5"/>
      <c r="CMZ82" s="5"/>
      <c r="CNA82" s="5"/>
      <c r="CNB82" s="5"/>
      <c r="CNC82" s="5"/>
      <c r="CND82" s="5"/>
      <c r="CNE82" s="5"/>
      <c r="CNF82" s="5"/>
      <c r="CNG82" s="5"/>
      <c r="CNH82" s="5"/>
      <c r="CNI82" s="5"/>
      <c r="CNJ82" s="5"/>
      <c r="CNK82" s="5"/>
      <c r="CNL82" s="5"/>
      <c r="CNM82" s="5"/>
      <c r="CNN82" s="5"/>
      <c r="CNO82" s="5"/>
      <c r="CNP82" s="5"/>
      <c r="CNQ82" s="5"/>
      <c r="CNR82" s="5"/>
      <c r="CNS82" s="5"/>
      <c r="CNT82" s="5"/>
      <c r="CNU82" s="5"/>
      <c r="CNV82" s="5"/>
      <c r="CNW82" s="5"/>
      <c r="CNX82" s="5"/>
      <c r="CNY82" s="5"/>
      <c r="CNZ82" s="5"/>
      <c r="COA82" s="5"/>
      <c r="COB82" s="5"/>
      <c r="COC82" s="5"/>
      <c r="COD82" s="5"/>
      <c r="COE82" s="5"/>
      <c r="COF82" s="5"/>
      <c r="COG82" s="5"/>
      <c r="COH82" s="5"/>
      <c r="COI82" s="5"/>
      <c r="COJ82" s="5"/>
      <c r="COK82" s="5"/>
      <c r="COL82" s="5"/>
      <c r="COM82" s="5"/>
      <c r="CON82" s="5"/>
      <c r="COO82" s="5"/>
      <c r="COP82" s="5"/>
      <c r="COQ82" s="5"/>
      <c r="COR82" s="5"/>
      <c r="COS82" s="5"/>
      <c r="COT82" s="5"/>
      <c r="COU82" s="5"/>
      <c r="COV82" s="5"/>
      <c r="COW82" s="5"/>
      <c r="COX82" s="5"/>
      <c r="COY82" s="5"/>
      <c r="COZ82" s="5"/>
      <c r="CPA82" s="5"/>
      <c r="CPB82" s="5"/>
      <c r="CPC82" s="5"/>
      <c r="CPD82" s="5"/>
      <c r="CPE82" s="5"/>
      <c r="CPF82" s="5"/>
      <c r="CPG82" s="5"/>
      <c r="CPH82" s="5"/>
      <c r="CPI82" s="5"/>
      <c r="CPJ82" s="5"/>
      <c r="CPK82" s="5"/>
      <c r="CPL82" s="5"/>
      <c r="CPM82" s="5"/>
      <c r="CPN82" s="5"/>
      <c r="CPO82" s="5"/>
      <c r="CPP82" s="5"/>
      <c r="CPQ82" s="5"/>
      <c r="CPR82" s="5"/>
      <c r="CPS82" s="5"/>
      <c r="CPT82" s="5"/>
      <c r="CPU82" s="5"/>
      <c r="CPV82" s="5"/>
      <c r="CPW82" s="5"/>
      <c r="CPX82" s="5"/>
      <c r="CPY82" s="5"/>
      <c r="CPZ82" s="5"/>
      <c r="CQA82" s="5"/>
      <c r="CQB82" s="5"/>
      <c r="CQC82" s="5"/>
      <c r="CQD82" s="5"/>
      <c r="CQE82" s="5"/>
      <c r="CQF82" s="5"/>
      <c r="CQG82" s="5"/>
      <c r="CQH82" s="5"/>
      <c r="CQI82" s="5"/>
      <c r="CQJ82" s="5"/>
      <c r="CQK82" s="5"/>
      <c r="CQL82" s="5"/>
      <c r="CQM82" s="5"/>
      <c r="CQN82" s="5"/>
      <c r="CQO82" s="5"/>
      <c r="CQP82" s="5"/>
      <c r="CQQ82" s="5"/>
      <c r="CQR82" s="5"/>
      <c r="CQS82" s="5"/>
      <c r="CQT82" s="5"/>
      <c r="CQU82" s="5"/>
      <c r="CQV82" s="5"/>
      <c r="CQW82" s="5"/>
      <c r="CQX82" s="5"/>
      <c r="CQY82" s="5"/>
      <c r="CQZ82" s="5"/>
      <c r="CRA82" s="5"/>
      <c r="CRB82" s="5"/>
      <c r="CRC82" s="5"/>
      <c r="CRD82" s="5"/>
      <c r="CRE82" s="5"/>
      <c r="CRF82" s="5"/>
      <c r="CRG82" s="5"/>
      <c r="CRH82" s="5"/>
      <c r="CRI82" s="5"/>
      <c r="CRJ82" s="5"/>
      <c r="CRK82" s="5"/>
      <c r="CRL82" s="5"/>
      <c r="CRM82" s="5"/>
      <c r="CRN82" s="5"/>
      <c r="CRO82" s="5"/>
      <c r="CRP82" s="5"/>
      <c r="CRQ82" s="5"/>
      <c r="CRR82" s="5"/>
      <c r="CRS82" s="5"/>
      <c r="CRT82" s="5"/>
      <c r="CRU82" s="5"/>
      <c r="CRV82" s="5"/>
      <c r="CRW82" s="5"/>
      <c r="CRX82" s="5"/>
      <c r="CRY82" s="5"/>
      <c r="CRZ82" s="5"/>
      <c r="CSA82" s="5"/>
      <c r="CSB82" s="5"/>
      <c r="CSC82" s="5"/>
      <c r="CSD82" s="5"/>
      <c r="CSE82" s="5"/>
      <c r="CSF82" s="5"/>
      <c r="CSG82" s="5"/>
      <c r="CSH82" s="5"/>
      <c r="CSI82" s="5"/>
      <c r="CSJ82" s="5"/>
      <c r="CSK82" s="5"/>
      <c r="CSL82" s="5"/>
      <c r="CSM82" s="5"/>
      <c r="CSN82" s="5"/>
      <c r="CSO82" s="5"/>
      <c r="CSP82" s="5"/>
      <c r="CSQ82" s="5"/>
      <c r="CSR82" s="5"/>
      <c r="CSS82" s="5"/>
      <c r="CST82" s="5"/>
      <c r="CSU82" s="5"/>
      <c r="CSV82" s="5"/>
      <c r="CSW82" s="5"/>
      <c r="CSX82" s="5"/>
      <c r="CSY82" s="5"/>
      <c r="CSZ82" s="5"/>
      <c r="CTA82" s="5"/>
      <c r="CTB82" s="5"/>
      <c r="CTC82" s="5"/>
      <c r="CTD82" s="5"/>
      <c r="CTE82" s="5"/>
      <c r="CTF82" s="5"/>
      <c r="CTG82" s="5"/>
      <c r="CTH82" s="5"/>
      <c r="CTI82" s="5"/>
      <c r="CTJ82" s="5"/>
      <c r="CTK82" s="5"/>
      <c r="CTL82" s="5"/>
      <c r="CTM82" s="5"/>
      <c r="CTN82" s="5"/>
      <c r="CTO82" s="5"/>
      <c r="CTP82" s="5"/>
      <c r="CTQ82" s="5"/>
      <c r="CTR82" s="5"/>
      <c r="CTS82" s="5"/>
      <c r="CTT82" s="5"/>
      <c r="CTU82" s="5"/>
      <c r="CTV82" s="5"/>
      <c r="CTW82" s="5"/>
      <c r="CTX82" s="5"/>
      <c r="CTY82" s="5"/>
      <c r="CTZ82" s="5"/>
      <c r="CUA82" s="5"/>
      <c r="CUB82" s="5"/>
      <c r="CUC82" s="5"/>
      <c r="CUD82" s="5"/>
      <c r="CUE82" s="5"/>
      <c r="CUF82" s="5"/>
      <c r="CUG82" s="5"/>
      <c r="CUH82" s="5"/>
      <c r="CUI82" s="5"/>
      <c r="CUJ82" s="5"/>
      <c r="CUK82" s="5"/>
      <c r="CUL82" s="5"/>
      <c r="CUM82" s="5"/>
      <c r="CUN82" s="5"/>
      <c r="CUO82" s="5"/>
      <c r="CUP82" s="5"/>
      <c r="CUQ82" s="5"/>
      <c r="CUR82" s="5"/>
      <c r="CUS82" s="5"/>
      <c r="CUT82" s="5"/>
      <c r="CUU82" s="5"/>
      <c r="CUV82" s="5"/>
      <c r="CUW82" s="5"/>
      <c r="CUX82" s="5"/>
      <c r="CUY82" s="5"/>
    </row>
    <row r="83" spans="1:2599" ht="267" customHeight="1" x14ac:dyDescent="0.25">
      <c r="A83" s="572"/>
      <c r="B83" s="575"/>
      <c r="C83" s="578"/>
      <c r="D83" s="148" t="s">
        <v>242</v>
      </c>
      <c r="E83" s="81" t="s">
        <v>243</v>
      </c>
      <c r="F83" s="81" t="s">
        <v>244</v>
      </c>
      <c r="G83" s="81" t="s">
        <v>245</v>
      </c>
      <c r="H83" s="77" t="s">
        <v>426</v>
      </c>
      <c r="I83" s="81">
        <v>2</v>
      </c>
      <c r="J83" s="81">
        <v>13</v>
      </c>
      <c r="K83" s="381"/>
      <c r="L83" s="381"/>
      <c r="M83" s="381"/>
      <c r="N83" s="381"/>
      <c r="O83" s="381"/>
      <c r="P83" s="381"/>
      <c r="Q83" s="145">
        <v>13</v>
      </c>
      <c r="R83" s="136">
        <v>0</v>
      </c>
      <c r="S83" s="85">
        <v>12</v>
      </c>
      <c r="T83" s="60">
        <v>1</v>
      </c>
      <c r="U83" s="74">
        <v>8655000</v>
      </c>
      <c r="V83" s="74">
        <v>8655000</v>
      </c>
      <c r="W83" s="381"/>
      <c r="X83" s="133" t="s">
        <v>587</v>
      </c>
      <c r="Y83" s="136">
        <v>0</v>
      </c>
      <c r="Z83" s="85">
        <v>12</v>
      </c>
      <c r="AA83" s="60">
        <v>1</v>
      </c>
      <c r="AB83" s="74"/>
      <c r="AC83" s="74"/>
      <c r="AD83" s="381"/>
      <c r="AE83" s="133"/>
      <c r="AF83" s="303">
        <v>12</v>
      </c>
      <c r="AG83" s="157">
        <v>12</v>
      </c>
      <c r="AH83" s="60">
        <v>1</v>
      </c>
      <c r="AI83" s="403"/>
      <c r="AJ83" s="403"/>
      <c r="AK83" s="381"/>
      <c r="AL83" s="297" t="s">
        <v>915</v>
      </c>
      <c r="AM83" s="212">
        <v>12</v>
      </c>
      <c r="AN83" s="92">
        <v>12</v>
      </c>
      <c r="AO83" s="60">
        <v>1</v>
      </c>
      <c r="AP83" s="436"/>
      <c r="AQ83" s="436"/>
      <c r="AR83" s="381"/>
      <c r="AS83" s="238" t="s">
        <v>993</v>
      </c>
      <c r="AT83" s="248">
        <v>12</v>
      </c>
      <c r="AU83" s="167">
        <v>13</v>
      </c>
      <c r="AV83" s="60">
        <v>1</v>
      </c>
      <c r="AW83" s="410"/>
      <c r="AX83" s="409"/>
      <c r="AY83" s="381"/>
      <c r="AZ83" s="256" t="s">
        <v>1055</v>
      </c>
      <c r="BA83" s="232">
        <v>13</v>
      </c>
      <c r="BB83" s="175">
        <v>13</v>
      </c>
      <c r="BC83" s="60">
        <v>1</v>
      </c>
      <c r="BD83" s="395"/>
      <c r="BE83" s="395"/>
      <c r="BF83" s="381"/>
      <c r="BG83" s="245" t="s">
        <v>1117</v>
      </c>
      <c r="BH83" s="232">
        <v>0</v>
      </c>
      <c r="BI83" s="119">
        <v>0</v>
      </c>
      <c r="BJ83" s="120">
        <v>1</v>
      </c>
      <c r="BK83" s="99" t="s">
        <v>708</v>
      </c>
      <c r="BL83" s="99" t="s">
        <v>709</v>
      </c>
      <c r="BM83" s="406"/>
      <c r="BN83" s="211" t="s">
        <v>710</v>
      </c>
      <c r="BO83" s="136">
        <v>0</v>
      </c>
      <c r="BP83" s="85">
        <v>12</v>
      </c>
      <c r="BQ83" s="60">
        <v>1</v>
      </c>
      <c r="BR83" s="74">
        <v>8655000</v>
      </c>
      <c r="BS83" s="74">
        <v>8655000</v>
      </c>
      <c r="BT83" s="381"/>
      <c r="BU83" s="133" t="s">
        <v>792</v>
      </c>
      <c r="BV83" s="357">
        <v>12</v>
      </c>
      <c r="BW83" s="350">
        <v>12</v>
      </c>
      <c r="BX83" s="60">
        <v>1</v>
      </c>
      <c r="BY83" s="74" t="s">
        <v>620</v>
      </c>
      <c r="BZ83" s="74" t="s">
        <v>621</v>
      </c>
      <c r="CA83" s="381"/>
      <c r="CB83" s="133" t="s">
        <v>560</v>
      </c>
      <c r="CC83" s="331">
        <v>13</v>
      </c>
      <c r="CD83" s="332">
        <v>12</v>
      </c>
      <c r="CE83" s="343">
        <v>1</v>
      </c>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c r="AKG83" s="5"/>
      <c r="AKH83" s="5"/>
      <c r="AKI83" s="5"/>
      <c r="AKJ83" s="5"/>
      <c r="AKK83" s="5"/>
      <c r="AKL83" s="5"/>
      <c r="AKM83" s="5"/>
      <c r="AKN83" s="5"/>
      <c r="AKO83" s="5"/>
      <c r="AKP83" s="5"/>
      <c r="AKQ83" s="5"/>
      <c r="AKR83" s="5"/>
      <c r="AKS83" s="5"/>
      <c r="AKT83" s="5"/>
      <c r="AKU83" s="5"/>
      <c r="AKV83" s="5"/>
      <c r="AKW83" s="5"/>
      <c r="AKX83" s="5"/>
      <c r="AKY83" s="5"/>
      <c r="AKZ83" s="5"/>
      <c r="ALA83" s="5"/>
      <c r="ALB83" s="5"/>
      <c r="ALC83" s="5"/>
      <c r="ALD83" s="5"/>
      <c r="ALE83" s="5"/>
      <c r="ALF83" s="5"/>
      <c r="ALG83" s="5"/>
      <c r="ALH83" s="5"/>
      <c r="ALI83" s="5"/>
      <c r="ALJ83" s="5"/>
      <c r="ALK83" s="5"/>
      <c r="ALL83" s="5"/>
      <c r="ALM83" s="5"/>
      <c r="ALN83" s="5"/>
      <c r="ALO83" s="5"/>
      <c r="ALP83" s="5"/>
      <c r="ALQ83" s="5"/>
      <c r="ALR83" s="5"/>
      <c r="ALS83" s="5"/>
      <c r="ALT83" s="5"/>
      <c r="ALU83" s="5"/>
      <c r="ALV83" s="5"/>
      <c r="ALW83" s="5"/>
      <c r="ALX83" s="5"/>
      <c r="ALY83" s="5"/>
      <c r="ALZ83" s="5"/>
      <c r="AMA83" s="5"/>
      <c r="AMB83" s="5"/>
      <c r="AMC83" s="5"/>
      <c r="AMD83" s="5"/>
      <c r="AME83" s="5"/>
      <c r="AMF83" s="5"/>
      <c r="AMG83" s="5"/>
      <c r="AMH83" s="5"/>
      <c r="AMI83" s="5"/>
      <c r="AMJ83" s="5"/>
      <c r="AMK83" s="5"/>
      <c r="AML83" s="5"/>
      <c r="AMM83" s="5"/>
      <c r="AMN83" s="5"/>
      <c r="AMO83" s="5"/>
      <c r="AMP83" s="5"/>
      <c r="AMQ83" s="5"/>
      <c r="AMR83" s="5"/>
      <c r="AMS83" s="5"/>
      <c r="AMT83" s="5"/>
      <c r="AMU83" s="5"/>
      <c r="AMV83" s="5"/>
      <c r="AMW83" s="5"/>
      <c r="AMX83" s="5"/>
      <c r="AMY83" s="5"/>
      <c r="AMZ83" s="5"/>
      <c r="ANA83" s="5"/>
      <c r="ANB83" s="5"/>
      <c r="ANC83" s="5"/>
      <c r="AND83" s="5"/>
      <c r="ANE83" s="5"/>
      <c r="ANF83" s="5"/>
      <c r="ANG83" s="5"/>
      <c r="ANH83" s="5"/>
      <c r="ANI83" s="5"/>
      <c r="ANJ83" s="5"/>
      <c r="ANK83" s="5"/>
      <c r="ANL83" s="5"/>
      <c r="ANM83" s="5"/>
      <c r="ANN83" s="5"/>
      <c r="ANO83" s="5"/>
      <c r="ANP83" s="5"/>
      <c r="ANQ83" s="5"/>
      <c r="ANR83" s="5"/>
      <c r="ANS83" s="5"/>
      <c r="ANT83" s="5"/>
      <c r="ANU83" s="5"/>
      <c r="ANV83" s="5"/>
      <c r="ANW83" s="5"/>
      <c r="ANX83" s="5"/>
      <c r="ANY83" s="5"/>
      <c r="ANZ83" s="5"/>
      <c r="AOA83" s="5"/>
      <c r="AOB83" s="5"/>
      <c r="AOC83" s="5"/>
      <c r="AOD83" s="5"/>
      <c r="AOE83" s="5"/>
      <c r="AOF83" s="5"/>
      <c r="AOG83" s="5"/>
      <c r="AOH83" s="5"/>
      <c r="AOI83" s="5"/>
      <c r="AOJ83" s="5"/>
      <c r="AOK83" s="5"/>
      <c r="AOL83" s="5"/>
      <c r="AOM83" s="5"/>
      <c r="AON83" s="5"/>
      <c r="AOO83" s="5"/>
      <c r="AOP83" s="5"/>
      <c r="AOQ83" s="5"/>
      <c r="AOR83" s="5"/>
      <c r="AOS83" s="5"/>
      <c r="AOT83" s="5"/>
      <c r="AOU83" s="5"/>
      <c r="AOV83" s="5"/>
      <c r="AOW83" s="5"/>
      <c r="AOX83" s="5"/>
      <c r="AOY83" s="5"/>
      <c r="AOZ83" s="5"/>
      <c r="APA83" s="5"/>
      <c r="APB83" s="5"/>
      <c r="APC83" s="5"/>
      <c r="APD83" s="5"/>
      <c r="APE83" s="5"/>
      <c r="APF83" s="5"/>
      <c r="APG83" s="5"/>
      <c r="APH83" s="5"/>
      <c r="API83" s="5"/>
      <c r="APJ83" s="5"/>
      <c r="APK83" s="5"/>
      <c r="APL83" s="5"/>
      <c r="APM83" s="5"/>
      <c r="APN83" s="5"/>
      <c r="APO83" s="5"/>
      <c r="APP83" s="5"/>
      <c r="APQ83" s="5"/>
      <c r="APR83" s="5"/>
      <c r="APS83" s="5"/>
      <c r="APT83" s="5"/>
      <c r="APU83" s="5"/>
      <c r="APV83" s="5"/>
      <c r="APW83" s="5"/>
      <c r="APX83" s="5"/>
      <c r="APY83" s="5"/>
      <c r="APZ83" s="5"/>
      <c r="AQA83" s="5"/>
      <c r="AQB83" s="5"/>
      <c r="AQC83" s="5"/>
      <c r="AQD83" s="5"/>
      <c r="AQE83" s="5"/>
      <c r="AQF83" s="5"/>
      <c r="AQG83" s="5"/>
      <c r="AQH83" s="5"/>
      <c r="AQI83" s="5"/>
      <c r="AQJ83" s="5"/>
      <c r="AQK83" s="5"/>
      <c r="AQL83" s="5"/>
      <c r="AQM83" s="5"/>
      <c r="AQN83" s="5"/>
      <c r="AQO83" s="5"/>
      <c r="AQP83" s="5"/>
      <c r="AQQ83" s="5"/>
      <c r="AQR83" s="5"/>
      <c r="AQS83" s="5"/>
      <c r="AQT83" s="5"/>
      <c r="AQU83" s="5"/>
      <c r="AQV83" s="5"/>
      <c r="AQW83" s="5"/>
      <c r="AQX83" s="5"/>
      <c r="AQY83" s="5"/>
      <c r="AQZ83" s="5"/>
      <c r="ARA83" s="5"/>
      <c r="ARB83" s="5"/>
      <c r="ARC83" s="5"/>
      <c r="ARD83" s="5"/>
      <c r="ARE83" s="5"/>
      <c r="ARF83" s="5"/>
      <c r="ARG83" s="5"/>
      <c r="ARH83" s="5"/>
      <c r="ARI83" s="5"/>
      <c r="ARJ83" s="5"/>
      <c r="ARK83" s="5"/>
      <c r="ARL83" s="5"/>
      <c r="ARM83" s="5"/>
      <c r="ARN83" s="5"/>
      <c r="ARO83" s="5"/>
      <c r="ARP83" s="5"/>
      <c r="ARQ83" s="5"/>
      <c r="ARR83" s="5"/>
      <c r="ARS83" s="5"/>
      <c r="ART83" s="5"/>
      <c r="ARU83" s="5"/>
      <c r="ARV83" s="5"/>
      <c r="ARW83" s="5"/>
      <c r="ARX83" s="5"/>
      <c r="ARY83" s="5"/>
      <c r="ARZ83" s="5"/>
      <c r="ASA83" s="5"/>
      <c r="ASB83" s="5"/>
      <c r="ASC83" s="5"/>
      <c r="ASD83" s="5"/>
      <c r="ASE83" s="5"/>
      <c r="ASF83" s="5"/>
      <c r="ASG83" s="5"/>
      <c r="ASH83" s="5"/>
      <c r="ASI83" s="5"/>
      <c r="ASJ83" s="5"/>
      <c r="ASK83" s="5"/>
      <c r="ASL83" s="5"/>
      <c r="ASM83" s="5"/>
      <c r="ASN83" s="5"/>
      <c r="ASO83" s="5"/>
      <c r="ASP83" s="5"/>
      <c r="ASQ83" s="5"/>
      <c r="ASR83" s="5"/>
      <c r="ASS83" s="5"/>
      <c r="AST83" s="5"/>
      <c r="ASU83" s="5"/>
      <c r="ASV83" s="5"/>
      <c r="ASW83" s="5"/>
      <c r="ASX83" s="5"/>
      <c r="ASY83" s="5"/>
      <c r="ASZ83" s="5"/>
      <c r="ATA83" s="5"/>
      <c r="ATB83" s="5"/>
      <c r="ATC83" s="5"/>
      <c r="ATD83" s="5"/>
      <c r="ATE83" s="5"/>
      <c r="ATF83" s="5"/>
      <c r="ATG83" s="5"/>
      <c r="ATH83" s="5"/>
      <c r="ATI83" s="5"/>
      <c r="ATJ83" s="5"/>
      <c r="ATK83" s="5"/>
      <c r="ATL83" s="5"/>
      <c r="ATM83" s="5"/>
      <c r="ATN83" s="5"/>
      <c r="ATO83" s="5"/>
      <c r="ATP83" s="5"/>
      <c r="ATQ83" s="5"/>
      <c r="ATR83" s="5"/>
      <c r="ATS83" s="5"/>
      <c r="ATT83" s="5"/>
      <c r="ATU83" s="5"/>
      <c r="ATV83" s="5"/>
      <c r="ATW83" s="5"/>
      <c r="ATX83" s="5"/>
      <c r="ATY83" s="5"/>
      <c r="ATZ83" s="5"/>
      <c r="AUA83" s="5"/>
      <c r="AUB83" s="5"/>
      <c r="AUC83" s="5"/>
      <c r="AUD83" s="5"/>
      <c r="AUE83" s="5"/>
      <c r="AUF83" s="5"/>
      <c r="AUG83" s="5"/>
      <c r="AUH83" s="5"/>
      <c r="AUI83" s="5"/>
      <c r="AUJ83" s="5"/>
      <c r="AUK83" s="5"/>
      <c r="AUL83" s="5"/>
      <c r="AUM83" s="5"/>
      <c r="AUN83" s="5"/>
      <c r="AUO83" s="5"/>
      <c r="AUP83" s="5"/>
      <c r="AUQ83" s="5"/>
      <c r="AUR83" s="5"/>
      <c r="AUS83" s="5"/>
      <c r="AUT83" s="5"/>
      <c r="AUU83" s="5"/>
      <c r="AUV83" s="5"/>
      <c r="AUW83" s="5"/>
      <c r="AUX83" s="5"/>
      <c r="AUY83" s="5"/>
      <c r="AUZ83" s="5"/>
      <c r="AVA83" s="5"/>
      <c r="AVB83" s="5"/>
      <c r="AVC83" s="5"/>
      <c r="AVD83" s="5"/>
      <c r="AVE83" s="5"/>
      <c r="AVF83" s="5"/>
      <c r="AVG83" s="5"/>
      <c r="AVH83" s="5"/>
      <c r="AVI83" s="5"/>
      <c r="AVJ83" s="5"/>
      <c r="AVK83" s="5"/>
      <c r="AVL83" s="5"/>
      <c r="AVM83" s="5"/>
      <c r="AVN83" s="5"/>
      <c r="AVO83" s="5"/>
      <c r="AVP83" s="5"/>
      <c r="AVQ83" s="5"/>
      <c r="AVR83" s="5"/>
      <c r="AVS83" s="5"/>
      <c r="AVT83" s="5"/>
      <c r="AVU83" s="5"/>
      <c r="AVV83" s="5"/>
      <c r="AVW83" s="5"/>
      <c r="AVX83" s="5"/>
      <c r="AVY83" s="5"/>
      <c r="AVZ83" s="5"/>
      <c r="AWA83" s="5"/>
      <c r="AWB83" s="5"/>
      <c r="AWC83" s="5"/>
      <c r="AWD83" s="5"/>
      <c r="AWE83" s="5"/>
      <c r="AWF83" s="5"/>
      <c r="AWG83" s="5"/>
      <c r="AWH83" s="5"/>
      <c r="AWI83" s="5"/>
      <c r="AWJ83" s="5"/>
      <c r="AWK83" s="5"/>
      <c r="AWL83" s="5"/>
      <c r="AWM83" s="5"/>
      <c r="AWN83" s="5"/>
      <c r="AWO83" s="5"/>
      <c r="AWP83" s="5"/>
      <c r="AWQ83" s="5"/>
      <c r="AWR83" s="5"/>
      <c r="AWS83" s="5"/>
      <c r="AWT83" s="5"/>
      <c r="AWU83" s="5"/>
      <c r="AWV83" s="5"/>
      <c r="AWW83" s="5"/>
      <c r="AWX83" s="5"/>
      <c r="AWY83" s="5"/>
      <c r="AWZ83" s="5"/>
      <c r="AXA83" s="5"/>
      <c r="AXB83" s="5"/>
      <c r="AXC83" s="5"/>
      <c r="AXD83" s="5"/>
      <c r="AXE83" s="5"/>
      <c r="AXF83" s="5"/>
      <c r="AXG83" s="5"/>
      <c r="AXH83" s="5"/>
      <c r="AXI83" s="5"/>
      <c r="AXJ83" s="5"/>
      <c r="AXK83" s="5"/>
      <c r="AXL83" s="5"/>
      <c r="AXM83" s="5"/>
      <c r="AXN83" s="5"/>
      <c r="AXO83" s="5"/>
      <c r="AXP83" s="5"/>
      <c r="AXQ83" s="5"/>
      <c r="AXR83" s="5"/>
      <c r="AXS83" s="5"/>
      <c r="AXT83" s="5"/>
      <c r="AXU83" s="5"/>
      <c r="AXV83" s="5"/>
      <c r="AXW83" s="5"/>
      <c r="AXX83" s="5"/>
      <c r="AXY83" s="5"/>
      <c r="AXZ83" s="5"/>
      <c r="AYA83" s="5"/>
      <c r="AYB83" s="5"/>
      <c r="AYC83" s="5"/>
      <c r="AYD83" s="5"/>
      <c r="AYE83" s="5"/>
      <c r="AYF83" s="5"/>
      <c r="AYG83" s="5"/>
      <c r="AYH83" s="5"/>
      <c r="AYI83" s="5"/>
      <c r="AYJ83" s="5"/>
      <c r="AYK83" s="5"/>
      <c r="AYL83" s="5"/>
      <c r="AYM83" s="5"/>
      <c r="AYN83" s="5"/>
      <c r="AYO83" s="5"/>
      <c r="AYP83" s="5"/>
      <c r="AYQ83" s="5"/>
      <c r="AYR83" s="5"/>
      <c r="AYS83" s="5"/>
      <c r="AYT83" s="5"/>
      <c r="AYU83" s="5"/>
      <c r="AYV83" s="5"/>
      <c r="AYW83" s="5"/>
      <c r="AYX83" s="5"/>
      <c r="AYY83" s="5"/>
      <c r="AYZ83" s="5"/>
      <c r="AZA83" s="5"/>
      <c r="AZB83" s="5"/>
      <c r="AZC83" s="5"/>
      <c r="AZD83" s="5"/>
      <c r="AZE83" s="5"/>
      <c r="AZF83" s="5"/>
      <c r="AZG83" s="5"/>
      <c r="AZH83" s="5"/>
      <c r="AZI83" s="5"/>
      <c r="AZJ83" s="5"/>
      <c r="AZK83" s="5"/>
      <c r="AZL83" s="5"/>
      <c r="AZM83" s="5"/>
      <c r="AZN83" s="5"/>
      <c r="AZO83" s="5"/>
      <c r="AZP83" s="5"/>
      <c r="AZQ83" s="5"/>
      <c r="AZR83" s="5"/>
      <c r="AZS83" s="5"/>
      <c r="AZT83" s="5"/>
      <c r="AZU83" s="5"/>
      <c r="AZV83" s="5"/>
      <c r="AZW83" s="5"/>
      <c r="AZX83" s="5"/>
      <c r="AZY83" s="5"/>
      <c r="AZZ83" s="5"/>
      <c r="BAA83" s="5"/>
      <c r="BAB83" s="5"/>
      <c r="BAC83" s="5"/>
      <c r="BAD83" s="5"/>
      <c r="BAE83" s="5"/>
      <c r="BAF83" s="5"/>
      <c r="BAG83" s="5"/>
      <c r="BAH83" s="5"/>
      <c r="BAI83" s="5"/>
      <c r="BAJ83" s="5"/>
      <c r="BAK83" s="5"/>
      <c r="BAL83" s="5"/>
      <c r="BAM83" s="5"/>
      <c r="BAN83" s="5"/>
      <c r="BAO83" s="5"/>
      <c r="BAP83" s="5"/>
      <c r="BAQ83" s="5"/>
      <c r="BAR83" s="5"/>
      <c r="BAS83" s="5"/>
      <c r="BAT83" s="5"/>
      <c r="BAU83" s="5"/>
      <c r="BAV83" s="5"/>
      <c r="BAW83" s="5"/>
      <c r="BAX83" s="5"/>
      <c r="BAY83" s="5"/>
      <c r="BAZ83" s="5"/>
      <c r="BBA83" s="5"/>
      <c r="BBB83" s="5"/>
      <c r="BBC83" s="5"/>
      <c r="BBD83" s="5"/>
      <c r="BBE83" s="5"/>
      <c r="BBF83" s="5"/>
      <c r="BBG83" s="5"/>
      <c r="BBH83" s="5"/>
      <c r="BBI83" s="5"/>
      <c r="BBJ83" s="5"/>
      <c r="BBK83" s="5"/>
      <c r="BBL83" s="5"/>
      <c r="BBM83" s="5"/>
      <c r="BBN83" s="5"/>
      <c r="BBO83" s="5"/>
      <c r="BBP83" s="5"/>
      <c r="BBQ83" s="5"/>
      <c r="BBR83" s="5"/>
      <c r="BBS83" s="5"/>
      <c r="BBT83" s="5"/>
      <c r="BBU83" s="5"/>
      <c r="BBV83" s="5"/>
      <c r="BBW83" s="5"/>
      <c r="BBX83" s="5"/>
      <c r="BBY83" s="5"/>
      <c r="BBZ83" s="5"/>
      <c r="BCA83" s="5"/>
      <c r="BCB83" s="5"/>
      <c r="BCC83" s="5"/>
      <c r="BCD83" s="5"/>
      <c r="BCE83" s="5"/>
      <c r="BCF83" s="5"/>
      <c r="BCG83" s="5"/>
      <c r="BCH83" s="5"/>
      <c r="BCI83" s="5"/>
      <c r="BCJ83" s="5"/>
      <c r="BCK83" s="5"/>
      <c r="BCL83" s="5"/>
      <c r="BCM83" s="5"/>
      <c r="BCN83" s="5"/>
      <c r="BCO83" s="5"/>
      <c r="BCP83" s="5"/>
      <c r="BCQ83" s="5"/>
      <c r="BCR83" s="5"/>
      <c r="BCS83" s="5"/>
      <c r="BCT83" s="5"/>
      <c r="BCU83" s="5"/>
      <c r="BCV83" s="5"/>
      <c r="BCW83" s="5"/>
      <c r="BCX83" s="5"/>
      <c r="BCY83" s="5"/>
      <c r="BCZ83" s="5"/>
      <c r="BDA83" s="5"/>
      <c r="BDB83" s="5"/>
      <c r="BDC83" s="5"/>
      <c r="BDD83" s="5"/>
      <c r="BDE83" s="5"/>
      <c r="BDF83" s="5"/>
      <c r="BDG83" s="5"/>
      <c r="BDH83" s="5"/>
      <c r="BDI83" s="5"/>
      <c r="BDJ83" s="5"/>
      <c r="BDK83" s="5"/>
      <c r="BDL83" s="5"/>
      <c r="BDM83" s="5"/>
      <c r="BDN83" s="5"/>
      <c r="BDO83" s="5"/>
      <c r="BDP83" s="5"/>
      <c r="BDQ83" s="5"/>
      <c r="BDR83" s="5"/>
      <c r="BDS83" s="5"/>
      <c r="BDT83" s="5"/>
      <c r="BDU83" s="5"/>
      <c r="BDV83" s="5"/>
      <c r="BDW83" s="5"/>
      <c r="BDX83" s="5"/>
      <c r="BDY83" s="5"/>
      <c r="BDZ83" s="5"/>
      <c r="BEA83" s="5"/>
      <c r="BEB83" s="5"/>
      <c r="BEC83" s="5"/>
      <c r="BED83" s="5"/>
      <c r="BEE83" s="5"/>
      <c r="BEF83" s="5"/>
      <c r="BEG83" s="5"/>
      <c r="BEH83" s="5"/>
      <c r="BEI83" s="5"/>
      <c r="BEJ83" s="5"/>
      <c r="BEK83" s="5"/>
      <c r="BEL83" s="5"/>
      <c r="BEM83" s="5"/>
      <c r="BEN83" s="5"/>
      <c r="BEO83" s="5"/>
      <c r="BEP83" s="5"/>
      <c r="BEQ83" s="5"/>
      <c r="BER83" s="5"/>
      <c r="BES83" s="5"/>
      <c r="BET83" s="5"/>
      <c r="BEU83" s="5"/>
      <c r="BEV83" s="5"/>
      <c r="BEW83" s="5"/>
      <c r="BEX83" s="5"/>
      <c r="BEY83" s="5"/>
      <c r="BEZ83" s="5"/>
      <c r="BFA83" s="5"/>
      <c r="BFB83" s="5"/>
      <c r="BFC83" s="5"/>
      <c r="BFD83" s="5"/>
      <c r="BFE83" s="5"/>
      <c r="BFF83" s="5"/>
      <c r="BFG83" s="5"/>
      <c r="BFH83" s="5"/>
      <c r="BFI83" s="5"/>
      <c r="BFJ83" s="5"/>
      <c r="BFK83" s="5"/>
      <c r="BFL83" s="5"/>
      <c r="BFM83" s="5"/>
      <c r="BFN83" s="5"/>
      <c r="BFO83" s="5"/>
      <c r="BFP83" s="5"/>
      <c r="BFQ83" s="5"/>
      <c r="BFR83" s="5"/>
      <c r="BFS83" s="5"/>
      <c r="BFT83" s="5"/>
      <c r="BFU83" s="5"/>
      <c r="BFV83" s="5"/>
      <c r="BFW83" s="5"/>
      <c r="BFX83" s="5"/>
      <c r="BFY83" s="5"/>
      <c r="BFZ83" s="5"/>
      <c r="BGA83" s="5"/>
      <c r="BGB83" s="5"/>
      <c r="BGC83" s="5"/>
      <c r="BGD83" s="5"/>
      <c r="BGE83" s="5"/>
      <c r="BGF83" s="5"/>
      <c r="BGG83" s="5"/>
      <c r="BGH83" s="5"/>
      <c r="BGI83" s="5"/>
      <c r="BGJ83" s="5"/>
      <c r="BGK83" s="5"/>
      <c r="BGL83" s="5"/>
      <c r="BGM83" s="5"/>
      <c r="BGN83" s="5"/>
      <c r="BGO83" s="5"/>
      <c r="BGP83" s="5"/>
      <c r="BGQ83" s="5"/>
      <c r="BGR83" s="5"/>
      <c r="BGS83" s="5"/>
      <c r="BGT83" s="5"/>
      <c r="BGU83" s="5"/>
      <c r="BGV83" s="5"/>
      <c r="BGW83" s="5"/>
      <c r="BGX83" s="5"/>
      <c r="BGY83" s="5"/>
      <c r="BGZ83" s="5"/>
      <c r="BHA83" s="5"/>
      <c r="BHB83" s="5"/>
      <c r="BHC83" s="5"/>
      <c r="BHD83" s="5"/>
      <c r="BHE83" s="5"/>
      <c r="BHF83" s="5"/>
      <c r="BHG83" s="5"/>
      <c r="BHH83" s="5"/>
      <c r="BHI83" s="5"/>
      <c r="BHJ83" s="5"/>
      <c r="BHK83" s="5"/>
      <c r="BHL83" s="5"/>
      <c r="BHM83" s="5"/>
      <c r="BHN83" s="5"/>
      <c r="BHO83" s="5"/>
      <c r="BHP83" s="5"/>
      <c r="BHQ83" s="5"/>
      <c r="BHR83" s="5"/>
      <c r="BHS83" s="5"/>
      <c r="BHT83" s="5"/>
      <c r="BHU83" s="5"/>
      <c r="BHV83" s="5"/>
      <c r="BHW83" s="5"/>
      <c r="BHX83" s="5"/>
      <c r="BHY83" s="5"/>
      <c r="BHZ83" s="5"/>
      <c r="BIA83" s="5"/>
      <c r="BIB83" s="5"/>
      <c r="BIC83" s="5"/>
      <c r="BID83" s="5"/>
      <c r="BIE83" s="5"/>
      <c r="BIF83" s="5"/>
      <c r="BIG83" s="5"/>
      <c r="BIH83" s="5"/>
      <c r="BII83" s="5"/>
      <c r="BIJ83" s="5"/>
      <c r="BIK83" s="5"/>
      <c r="BIL83" s="5"/>
      <c r="BIM83" s="5"/>
      <c r="BIN83" s="5"/>
      <c r="BIO83" s="5"/>
      <c r="BIP83" s="5"/>
      <c r="BIQ83" s="5"/>
      <c r="BIR83" s="5"/>
      <c r="BIS83" s="5"/>
      <c r="BIT83" s="5"/>
      <c r="BIU83" s="5"/>
      <c r="BIV83" s="5"/>
      <c r="BIW83" s="5"/>
      <c r="BIX83" s="5"/>
      <c r="BIY83" s="5"/>
      <c r="BIZ83" s="5"/>
      <c r="BJA83" s="5"/>
      <c r="BJB83" s="5"/>
      <c r="BJC83" s="5"/>
      <c r="BJD83" s="5"/>
      <c r="BJE83" s="5"/>
      <c r="BJF83" s="5"/>
      <c r="BJG83" s="5"/>
      <c r="BJH83" s="5"/>
      <c r="BJI83" s="5"/>
      <c r="BJJ83" s="5"/>
      <c r="BJK83" s="5"/>
      <c r="BJL83" s="5"/>
      <c r="BJM83" s="5"/>
      <c r="BJN83" s="5"/>
      <c r="BJO83" s="5"/>
      <c r="BJP83" s="5"/>
      <c r="BJQ83" s="5"/>
      <c r="BJR83" s="5"/>
      <c r="BJS83" s="5"/>
      <c r="BJT83" s="5"/>
      <c r="BJU83" s="5"/>
      <c r="BJV83" s="5"/>
      <c r="BJW83" s="5"/>
      <c r="BJX83" s="5"/>
      <c r="BJY83" s="5"/>
      <c r="BJZ83" s="5"/>
      <c r="BKA83" s="5"/>
      <c r="BKB83" s="5"/>
      <c r="BKC83" s="5"/>
      <c r="BKD83" s="5"/>
      <c r="BKE83" s="5"/>
      <c r="BKF83" s="5"/>
      <c r="BKG83" s="5"/>
      <c r="BKH83" s="5"/>
      <c r="BKI83" s="5"/>
      <c r="BKJ83" s="5"/>
      <c r="BKK83" s="5"/>
      <c r="BKL83" s="5"/>
      <c r="BKM83" s="5"/>
      <c r="BKN83" s="5"/>
      <c r="BKO83" s="5"/>
      <c r="BKP83" s="5"/>
      <c r="BKQ83" s="5"/>
      <c r="BKR83" s="5"/>
      <c r="BKS83" s="5"/>
      <c r="BKT83" s="5"/>
      <c r="BKU83" s="5"/>
      <c r="BKV83" s="5"/>
      <c r="BKW83" s="5"/>
      <c r="BKX83" s="5"/>
      <c r="BKY83" s="5"/>
      <c r="BKZ83" s="5"/>
      <c r="BLA83" s="5"/>
      <c r="BLB83" s="5"/>
      <c r="BLC83" s="5"/>
      <c r="BLD83" s="5"/>
      <c r="BLE83" s="5"/>
      <c r="BLF83" s="5"/>
      <c r="BLG83" s="5"/>
      <c r="BLH83" s="5"/>
      <c r="BLI83" s="5"/>
      <c r="BLJ83" s="5"/>
      <c r="BLK83" s="5"/>
      <c r="BLL83" s="5"/>
      <c r="BLM83" s="5"/>
      <c r="BLN83" s="5"/>
      <c r="BLO83" s="5"/>
      <c r="BLP83" s="5"/>
      <c r="BLQ83" s="5"/>
      <c r="BLR83" s="5"/>
      <c r="BLS83" s="5"/>
      <c r="BLT83" s="5"/>
      <c r="BLU83" s="5"/>
      <c r="BLV83" s="5"/>
      <c r="BLW83" s="5"/>
      <c r="BLX83" s="5"/>
      <c r="BLY83" s="5"/>
      <c r="BLZ83" s="5"/>
      <c r="BMA83" s="5"/>
      <c r="BMB83" s="5"/>
      <c r="BMC83" s="5"/>
      <c r="BMD83" s="5"/>
      <c r="BME83" s="5"/>
      <c r="BMF83" s="5"/>
      <c r="BMG83" s="5"/>
      <c r="BMH83" s="5"/>
      <c r="BMI83" s="5"/>
      <c r="BMJ83" s="5"/>
      <c r="BMK83" s="5"/>
      <c r="BML83" s="5"/>
      <c r="BMM83" s="5"/>
      <c r="BMN83" s="5"/>
      <c r="BMO83" s="5"/>
      <c r="BMP83" s="5"/>
      <c r="BMQ83" s="5"/>
      <c r="BMR83" s="5"/>
      <c r="BMS83" s="5"/>
      <c r="BMT83" s="5"/>
      <c r="BMU83" s="5"/>
      <c r="BMV83" s="5"/>
      <c r="BMW83" s="5"/>
      <c r="BMX83" s="5"/>
      <c r="BMY83" s="5"/>
      <c r="BMZ83" s="5"/>
      <c r="BNA83" s="5"/>
      <c r="BNB83" s="5"/>
      <c r="BNC83" s="5"/>
      <c r="BND83" s="5"/>
      <c r="BNE83" s="5"/>
      <c r="BNF83" s="5"/>
      <c r="BNG83" s="5"/>
      <c r="BNH83" s="5"/>
      <c r="BNI83" s="5"/>
      <c r="BNJ83" s="5"/>
      <c r="BNK83" s="5"/>
      <c r="BNL83" s="5"/>
      <c r="BNM83" s="5"/>
      <c r="BNN83" s="5"/>
      <c r="BNO83" s="5"/>
      <c r="BNP83" s="5"/>
      <c r="BNQ83" s="5"/>
      <c r="BNR83" s="5"/>
      <c r="BNS83" s="5"/>
      <c r="BNT83" s="5"/>
      <c r="BNU83" s="5"/>
      <c r="BNV83" s="5"/>
      <c r="BNW83" s="5"/>
      <c r="BNX83" s="5"/>
      <c r="BNY83" s="5"/>
      <c r="BNZ83" s="5"/>
      <c r="BOA83" s="5"/>
      <c r="BOB83" s="5"/>
      <c r="BOC83" s="5"/>
      <c r="BOD83" s="5"/>
      <c r="BOE83" s="5"/>
      <c r="BOF83" s="5"/>
      <c r="BOG83" s="5"/>
      <c r="BOH83" s="5"/>
      <c r="BOI83" s="5"/>
      <c r="BOJ83" s="5"/>
      <c r="BOK83" s="5"/>
      <c r="BOL83" s="5"/>
      <c r="BOM83" s="5"/>
      <c r="BON83" s="5"/>
      <c r="BOO83" s="5"/>
      <c r="BOP83" s="5"/>
      <c r="BOQ83" s="5"/>
      <c r="BOR83" s="5"/>
      <c r="BOS83" s="5"/>
      <c r="BOT83" s="5"/>
      <c r="BOU83" s="5"/>
      <c r="BOV83" s="5"/>
      <c r="BOW83" s="5"/>
      <c r="BOX83" s="5"/>
      <c r="BOY83" s="5"/>
      <c r="BOZ83" s="5"/>
      <c r="BPA83" s="5"/>
      <c r="BPB83" s="5"/>
      <c r="BPC83" s="5"/>
      <c r="BPD83" s="5"/>
      <c r="BPE83" s="5"/>
      <c r="BPF83" s="5"/>
      <c r="BPG83" s="5"/>
      <c r="BPH83" s="5"/>
      <c r="BPI83" s="5"/>
      <c r="BPJ83" s="5"/>
      <c r="BPK83" s="5"/>
      <c r="BPL83" s="5"/>
      <c r="BPM83" s="5"/>
      <c r="BPN83" s="5"/>
      <c r="BPO83" s="5"/>
      <c r="BPP83" s="5"/>
      <c r="BPQ83" s="5"/>
      <c r="BPR83" s="5"/>
      <c r="BPS83" s="5"/>
      <c r="BPT83" s="5"/>
      <c r="BPU83" s="5"/>
      <c r="BPV83" s="5"/>
      <c r="BPW83" s="5"/>
      <c r="BPX83" s="5"/>
      <c r="BPY83" s="5"/>
      <c r="BPZ83" s="5"/>
      <c r="BQA83" s="5"/>
      <c r="BQB83" s="5"/>
      <c r="BQC83" s="5"/>
      <c r="BQD83" s="5"/>
      <c r="BQE83" s="5"/>
      <c r="BQF83" s="5"/>
      <c r="BQG83" s="5"/>
      <c r="BQH83" s="5"/>
      <c r="BQI83" s="5"/>
      <c r="BQJ83" s="5"/>
      <c r="BQK83" s="5"/>
      <c r="BQL83" s="5"/>
      <c r="BQM83" s="5"/>
      <c r="BQN83" s="5"/>
      <c r="BQO83" s="5"/>
      <c r="BQP83" s="5"/>
      <c r="BQQ83" s="5"/>
      <c r="BQR83" s="5"/>
      <c r="BQS83" s="5"/>
      <c r="BQT83" s="5"/>
      <c r="BQU83" s="5"/>
      <c r="BQV83" s="5"/>
      <c r="BQW83" s="5"/>
      <c r="BQX83" s="5"/>
      <c r="BQY83" s="5"/>
      <c r="BQZ83" s="5"/>
      <c r="BRA83" s="5"/>
      <c r="BRB83" s="5"/>
      <c r="BRC83" s="5"/>
      <c r="BRD83" s="5"/>
      <c r="BRE83" s="5"/>
      <c r="BRF83" s="5"/>
      <c r="BRG83" s="5"/>
      <c r="BRH83" s="5"/>
      <c r="BRI83" s="5"/>
      <c r="BRJ83" s="5"/>
      <c r="BRK83" s="5"/>
      <c r="BRL83" s="5"/>
      <c r="BRM83" s="5"/>
      <c r="BRN83" s="5"/>
      <c r="BRO83" s="5"/>
      <c r="BRP83" s="5"/>
      <c r="BRQ83" s="5"/>
      <c r="BRR83" s="5"/>
      <c r="BRS83" s="5"/>
      <c r="BRT83" s="5"/>
      <c r="BRU83" s="5"/>
      <c r="BRV83" s="5"/>
      <c r="BRW83" s="5"/>
      <c r="BRX83" s="5"/>
      <c r="BRY83" s="5"/>
      <c r="BRZ83" s="5"/>
      <c r="BSA83" s="5"/>
      <c r="BSB83" s="5"/>
      <c r="BSC83" s="5"/>
      <c r="BSD83" s="5"/>
      <c r="BSE83" s="5"/>
      <c r="BSF83" s="5"/>
      <c r="BSG83" s="5"/>
      <c r="BSH83" s="5"/>
      <c r="BSI83" s="5"/>
      <c r="BSJ83" s="5"/>
      <c r="BSK83" s="5"/>
      <c r="BSL83" s="5"/>
      <c r="BSM83" s="5"/>
      <c r="BSN83" s="5"/>
      <c r="BSO83" s="5"/>
      <c r="BSP83" s="5"/>
      <c r="BSQ83" s="5"/>
      <c r="BSR83" s="5"/>
      <c r="BSS83" s="5"/>
      <c r="BST83" s="5"/>
      <c r="BSU83" s="5"/>
      <c r="BSV83" s="5"/>
      <c r="BSW83" s="5"/>
      <c r="BSX83" s="5"/>
      <c r="BSY83" s="5"/>
      <c r="BSZ83" s="5"/>
      <c r="BTA83" s="5"/>
      <c r="BTB83" s="5"/>
      <c r="BTC83" s="5"/>
      <c r="BTD83" s="5"/>
      <c r="BTE83" s="5"/>
      <c r="BTF83" s="5"/>
      <c r="BTG83" s="5"/>
      <c r="BTH83" s="5"/>
      <c r="BTI83" s="5"/>
      <c r="BTJ83" s="5"/>
      <c r="BTK83" s="5"/>
      <c r="BTL83" s="5"/>
      <c r="BTM83" s="5"/>
      <c r="BTN83" s="5"/>
      <c r="BTO83" s="5"/>
      <c r="BTP83" s="5"/>
      <c r="BTQ83" s="5"/>
      <c r="BTR83" s="5"/>
      <c r="BTS83" s="5"/>
      <c r="BTT83" s="5"/>
      <c r="BTU83" s="5"/>
      <c r="BTV83" s="5"/>
      <c r="BTW83" s="5"/>
      <c r="BTX83" s="5"/>
      <c r="BTY83" s="5"/>
      <c r="BTZ83" s="5"/>
      <c r="BUA83" s="5"/>
      <c r="BUB83" s="5"/>
      <c r="BUC83" s="5"/>
      <c r="BUD83" s="5"/>
      <c r="BUE83" s="5"/>
      <c r="BUF83" s="5"/>
      <c r="BUG83" s="5"/>
      <c r="BUH83" s="5"/>
      <c r="BUI83" s="5"/>
      <c r="BUJ83" s="5"/>
      <c r="BUK83" s="5"/>
      <c r="BUL83" s="5"/>
      <c r="BUM83" s="5"/>
      <c r="BUN83" s="5"/>
      <c r="BUO83" s="5"/>
      <c r="BUP83" s="5"/>
      <c r="BUQ83" s="5"/>
      <c r="BUR83" s="5"/>
      <c r="BUS83" s="5"/>
      <c r="BUT83" s="5"/>
      <c r="BUU83" s="5"/>
      <c r="BUV83" s="5"/>
      <c r="BUW83" s="5"/>
      <c r="BUX83" s="5"/>
      <c r="BUY83" s="5"/>
      <c r="BUZ83" s="5"/>
      <c r="BVA83" s="5"/>
      <c r="BVB83" s="5"/>
      <c r="BVC83" s="5"/>
      <c r="BVD83" s="5"/>
      <c r="BVE83" s="5"/>
      <c r="BVF83" s="5"/>
      <c r="BVG83" s="5"/>
      <c r="BVH83" s="5"/>
      <c r="BVI83" s="5"/>
      <c r="BVJ83" s="5"/>
      <c r="BVK83" s="5"/>
      <c r="BVL83" s="5"/>
      <c r="BVM83" s="5"/>
      <c r="BVN83" s="5"/>
      <c r="BVO83" s="5"/>
      <c r="BVP83" s="5"/>
      <c r="BVQ83" s="5"/>
      <c r="BVR83" s="5"/>
      <c r="BVS83" s="5"/>
      <c r="BVT83" s="5"/>
      <c r="BVU83" s="5"/>
      <c r="BVV83" s="5"/>
      <c r="BVW83" s="5"/>
      <c r="BVX83" s="5"/>
      <c r="BVY83" s="5"/>
      <c r="BVZ83" s="5"/>
      <c r="BWA83" s="5"/>
      <c r="BWB83" s="5"/>
      <c r="BWC83" s="5"/>
      <c r="BWD83" s="5"/>
      <c r="BWE83" s="5"/>
      <c r="BWF83" s="5"/>
      <c r="BWG83" s="5"/>
      <c r="BWH83" s="5"/>
      <c r="BWI83" s="5"/>
      <c r="BWJ83" s="5"/>
      <c r="BWK83" s="5"/>
      <c r="BWL83" s="5"/>
      <c r="BWM83" s="5"/>
      <c r="BWN83" s="5"/>
      <c r="BWO83" s="5"/>
      <c r="BWP83" s="5"/>
      <c r="BWQ83" s="5"/>
      <c r="BWR83" s="5"/>
      <c r="BWS83" s="5"/>
      <c r="BWT83" s="5"/>
      <c r="BWU83" s="5"/>
      <c r="BWV83" s="5"/>
      <c r="BWW83" s="5"/>
      <c r="BWX83" s="5"/>
      <c r="BWY83" s="5"/>
      <c r="BWZ83" s="5"/>
      <c r="BXA83" s="5"/>
      <c r="BXB83" s="5"/>
      <c r="BXC83" s="5"/>
      <c r="BXD83" s="5"/>
      <c r="BXE83" s="5"/>
      <c r="BXF83" s="5"/>
      <c r="BXG83" s="5"/>
      <c r="BXH83" s="5"/>
      <c r="BXI83" s="5"/>
      <c r="BXJ83" s="5"/>
      <c r="BXK83" s="5"/>
      <c r="BXL83" s="5"/>
      <c r="BXM83" s="5"/>
      <c r="BXN83" s="5"/>
      <c r="BXO83" s="5"/>
      <c r="BXP83" s="5"/>
      <c r="BXQ83" s="5"/>
      <c r="BXR83" s="5"/>
      <c r="BXS83" s="5"/>
      <c r="BXT83" s="5"/>
      <c r="BXU83" s="5"/>
      <c r="BXV83" s="5"/>
      <c r="BXW83" s="5"/>
      <c r="BXX83" s="5"/>
      <c r="BXY83" s="5"/>
      <c r="BXZ83" s="5"/>
      <c r="BYA83" s="5"/>
      <c r="BYB83" s="5"/>
      <c r="BYC83" s="5"/>
      <c r="BYD83" s="5"/>
      <c r="BYE83" s="5"/>
      <c r="BYF83" s="5"/>
      <c r="BYG83" s="5"/>
      <c r="BYH83" s="5"/>
      <c r="BYI83" s="5"/>
      <c r="BYJ83" s="5"/>
      <c r="BYK83" s="5"/>
      <c r="BYL83" s="5"/>
      <c r="BYM83" s="5"/>
      <c r="BYN83" s="5"/>
      <c r="BYO83" s="5"/>
      <c r="BYP83" s="5"/>
      <c r="BYQ83" s="5"/>
      <c r="BYR83" s="5"/>
      <c r="BYS83" s="5"/>
      <c r="BYT83" s="5"/>
      <c r="BYU83" s="5"/>
      <c r="BYV83" s="5"/>
      <c r="BYW83" s="5"/>
      <c r="BYX83" s="5"/>
      <c r="BYY83" s="5"/>
      <c r="BYZ83" s="5"/>
      <c r="BZA83" s="5"/>
      <c r="BZB83" s="5"/>
      <c r="BZC83" s="5"/>
      <c r="BZD83" s="5"/>
      <c r="BZE83" s="5"/>
      <c r="BZF83" s="5"/>
      <c r="BZG83" s="5"/>
      <c r="BZH83" s="5"/>
      <c r="BZI83" s="5"/>
      <c r="BZJ83" s="5"/>
      <c r="BZK83" s="5"/>
      <c r="BZL83" s="5"/>
      <c r="BZM83" s="5"/>
      <c r="BZN83" s="5"/>
      <c r="BZO83" s="5"/>
      <c r="BZP83" s="5"/>
      <c r="BZQ83" s="5"/>
      <c r="BZR83" s="5"/>
      <c r="BZS83" s="5"/>
      <c r="BZT83" s="5"/>
      <c r="BZU83" s="5"/>
      <c r="BZV83" s="5"/>
      <c r="BZW83" s="5"/>
      <c r="BZX83" s="5"/>
      <c r="BZY83" s="5"/>
      <c r="BZZ83" s="5"/>
      <c r="CAA83" s="5"/>
      <c r="CAB83" s="5"/>
      <c r="CAC83" s="5"/>
      <c r="CAD83" s="5"/>
      <c r="CAE83" s="5"/>
      <c r="CAF83" s="5"/>
      <c r="CAG83" s="5"/>
      <c r="CAH83" s="5"/>
      <c r="CAI83" s="5"/>
      <c r="CAJ83" s="5"/>
      <c r="CAK83" s="5"/>
      <c r="CAL83" s="5"/>
      <c r="CAM83" s="5"/>
      <c r="CAN83" s="5"/>
      <c r="CAO83" s="5"/>
      <c r="CAP83" s="5"/>
      <c r="CAQ83" s="5"/>
      <c r="CAR83" s="5"/>
      <c r="CAS83" s="5"/>
      <c r="CAT83" s="5"/>
      <c r="CAU83" s="5"/>
      <c r="CAV83" s="5"/>
      <c r="CAW83" s="5"/>
      <c r="CAX83" s="5"/>
      <c r="CAY83" s="5"/>
      <c r="CAZ83" s="5"/>
      <c r="CBA83" s="5"/>
      <c r="CBB83" s="5"/>
      <c r="CBC83" s="5"/>
      <c r="CBD83" s="5"/>
      <c r="CBE83" s="5"/>
      <c r="CBF83" s="5"/>
      <c r="CBG83" s="5"/>
      <c r="CBH83" s="5"/>
      <c r="CBI83" s="5"/>
      <c r="CBJ83" s="5"/>
      <c r="CBK83" s="5"/>
      <c r="CBL83" s="5"/>
      <c r="CBM83" s="5"/>
      <c r="CBN83" s="5"/>
      <c r="CBO83" s="5"/>
      <c r="CBP83" s="5"/>
      <c r="CBQ83" s="5"/>
      <c r="CBR83" s="5"/>
      <c r="CBS83" s="5"/>
      <c r="CBT83" s="5"/>
      <c r="CBU83" s="5"/>
      <c r="CBV83" s="5"/>
      <c r="CBW83" s="5"/>
      <c r="CBX83" s="5"/>
      <c r="CBY83" s="5"/>
      <c r="CBZ83" s="5"/>
      <c r="CCA83" s="5"/>
      <c r="CCB83" s="5"/>
      <c r="CCC83" s="5"/>
      <c r="CCD83" s="5"/>
      <c r="CCE83" s="5"/>
      <c r="CCF83" s="5"/>
      <c r="CCG83" s="5"/>
      <c r="CCH83" s="5"/>
      <c r="CCI83" s="5"/>
      <c r="CCJ83" s="5"/>
      <c r="CCK83" s="5"/>
      <c r="CCL83" s="5"/>
      <c r="CCM83" s="5"/>
      <c r="CCN83" s="5"/>
      <c r="CCO83" s="5"/>
      <c r="CCP83" s="5"/>
      <c r="CCQ83" s="5"/>
      <c r="CCR83" s="5"/>
      <c r="CCS83" s="5"/>
      <c r="CCT83" s="5"/>
      <c r="CCU83" s="5"/>
      <c r="CCV83" s="5"/>
      <c r="CCW83" s="5"/>
      <c r="CCX83" s="5"/>
      <c r="CCY83" s="5"/>
      <c r="CCZ83" s="5"/>
      <c r="CDA83" s="5"/>
      <c r="CDB83" s="5"/>
      <c r="CDC83" s="5"/>
      <c r="CDD83" s="5"/>
      <c r="CDE83" s="5"/>
      <c r="CDF83" s="5"/>
      <c r="CDG83" s="5"/>
      <c r="CDH83" s="5"/>
      <c r="CDI83" s="5"/>
      <c r="CDJ83" s="5"/>
      <c r="CDK83" s="5"/>
      <c r="CDL83" s="5"/>
      <c r="CDM83" s="5"/>
      <c r="CDN83" s="5"/>
      <c r="CDO83" s="5"/>
      <c r="CDP83" s="5"/>
      <c r="CDQ83" s="5"/>
      <c r="CDR83" s="5"/>
      <c r="CDS83" s="5"/>
      <c r="CDT83" s="5"/>
      <c r="CDU83" s="5"/>
      <c r="CDV83" s="5"/>
      <c r="CDW83" s="5"/>
      <c r="CDX83" s="5"/>
      <c r="CDY83" s="5"/>
      <c r="CDZ83" s="5"/>
      <c r="CEA83" s="5"/>
      <c r="CEB83" s="5"/>
      <c r="CEC83" s="5"/>
      <c r="CED83" s="5"/>
      <c r="CEE83" s="5"/>
      <c r="CEF83" s="5"/>
      <c r="CEG83" s="5"/>
      <c r="CEH83" s="5"/>
      <c r="CEI83" s="5"/>
      <c r="CEJ83" s="5"/>
      <c r="CEK83" s="5"/>
      <c r="CEL83" s="5"/>
      <c r="CEM83" s="5"/>
      <c r="CEN83" s="5"/>
      <c r="CEO83" s="5"/>
      <c r="CEP83" s="5"/>
      <c r="CEQ83" s="5"/>
      <c r="CER83" s="5"/>
      <c r="CES83" s="5"/>
      <c r="CET83" s="5"/>
      <c r="CEU83" s="5"/>
      <c r="CEV83" s="5"/>
      <c r="CEW83" s="5"/>
      <c r="CEX83" s="5"/>
      <c r="CEY83" s="5"/>
      <c r="CEZ83" s="5"/>
      <c r="CFA83" s="5"/>
      <c r="CFB83" s="5"/>
      <c r="CFC83" s="5"/>
      <c r="CFD83" s="5"/>
      <c r="CFE83" s="5"/>
      <c r="CFF83" s="5"/>
      <c r="CFG83" s="5"/>
      <c r="CFH83" s="5"/>
      <c r="CFI83" s="5"/>
      <c r="CFJ83" s="5"/>
      <c r="CFK83" s="5"/>
      <c r="CFL83" s="5"/>
      <c r="CFM83" s="5"/>
      <c r="CFN83" s="5"/>
      <c r="CFO83" s="5"/>
      <c r="CFP83" s="5"/>
      <c r="CFQ83" s="5"/>
      <c r="CFR83" s="5"/>
      <c r="CFS83" s="5"/>
      <c r="CFT83" s="5"/>
      <c r="CFU83" s="5"/>
      <c r="CFV83" s="5"/>
      <c r="CFW83" s="5"/>
      <c r="CFX83" s="5"/>
      <c r="CFY83" s="5"/>
      <c r="CFZ83" s="5"/>
      <c r="CGA83" s="5"/>
      <c r="CGB83" s="5"/>
      <c r="CGC83" s="5"/>
      <c r="CGD83" s="5"/>
      <c r="CGE83" s="5"/>
      <c r="CGF83" s="5"/>
      <c r="CGG83" s="5"/>
      <c r="CGH83" s="5"/>
      <c r="CGI83" s="5"/>
      <c r="CGJ83" s="5"/>
      <c r="CGK83" s="5"/>
      <c r="CGL83" s="5"/>
      <c r="CGM83" s="5"/>
      <c r="CGN83" s="5"/>
      <c r="CGO83" s="5"/>
      <c r="CGP83" s="5"/>
      <c r="CGQ83" s="5"/>
      <c r="CGR83" s="5"/>
      <c r="CGS83" s="5"/>
      <c r="CGT83" s="5"/>
      <c r="CGU83" s="5"/>
      <c r="CGV83" s="5"/>
      <c r="CGW83" s="5"/>
      <c r="CGX83" s="5"/>
      <c r="CGY83" s="5"/>
      <c r="CGZ83" s="5"/>
      <c r="CHA83" s="5"/>
      <c r="CHB83" s="5"/>
      <c r="CHC83" s="5"/>
      <c r="CHD83" s="5"/>
      <c r="CHE83" s="5"/>
      <c r="CHF83" s="5"/>
      <c r="CHG83" s="5"/>
      <c r="CHH83" s="5"/>
      <c r="CHI83" s="5"/>
      <c r="CHJ83" s="5"/>
      <c r="CHK83" s="5"/>
      <c r="CHL83" s="5"/>
      <c r="CHM83" s="5"/>
      <c r="CHN83" s="5"/>
      <c r="CHO83" s="5"/>
      <c r="CHP83" s="5"/>
      <c r="CHQ83" s="5"/>
      <c r="CHR83" s="5"/>
      <c r="CHS83" s="5"/>
      <c r="CHT83" s="5"/>
      <c r="CHU83" s="5"/>
      <c r="CHV83" s="5"/>
      <c r="CHW83" s="5"/>
      <c r="CHX83" s="5"/>
      <c r="CHY83" s="5"/>
      <c r="CHZ83" s="5"/>
      <c r="CIA83" s="5"/>
      <c r="CIB83" s="5"/>
      <c r="CIC83" s="5"/>
      <c r="CID83" s="5"/>
      <c r="CIE83" s="5"/>
      <c r="CIF83" s="5"/>
      <c r="CIG83" s="5"/>
      <c r="CIH83" s="5"/>
      <c r="CII83" s="5"/>
      <c r="CIJ83" s="5"/>
      <c r="CIK83" s="5"/>
      <c r="CIL83" s="5"/>
      <c r="CIM83" s="5"/>
      <c r="CIN83" s="5"/>
      <c r="CIO83" s="5"/>
      <c r="CIP83" s="5"/>
      <c r="CIQ83" s="5"/>
      <c r="CIR83" s="5"/>
      <c r="CIS83" s="5"/>
      <c r="CIT83" s="5"/>
      <c r="CIU83" s="5"/>
      <c r="CIV83" s="5"/>
      <c r="CIW83" s="5"/>
      <c r="CIX83" s="5"/>
      <c r="CIY83" s="5"/>
      <c r="CIZ83" s="5"/>
      <c r="CJA83" s="5"/>
      <c r="CJB83" s="5"/>
      <c r="CJC83" s="5"/>
      <c r="CJD83" s="5"/>
      <c r="CJE83" s="5"/>
      <c r="CJF83" s="5"/>
      <c r="CJG83" s="5"/>
      <c r="CJH83" s="5"/>
      <c r="CJI83" s="5"/>
      <c r="CJJ83" s="5"/>
      <c r="CJK83" s="5"/>
      <c r="CJL83" s="5"/>
      <c r="CJM83" s="5"/>
      <c r="CJN83" s="5"/>
      <c r="CJO83" s="5"/>
      <c r="CJP83" s="5"/>
      <c r="CJQ83" s="5"/>
      <c r="CJR83" s="5"/>
      <c r="CJS83" s="5"/>
      <c r="CJT83" s="5"/>
      <c r="CJU83" s="5"/>
      <c r="CJV83" s="5"/>
      <c r="CJW83" s="5"/>
      <c r="CJX83" s="5"/>
      <c r="CJY83" s="5"/>
      <c r="CJZ83" s="5"/>
      <c r="CKA83" s="5"/>
      <c r="CKB83" s="5"/>
      <c r="CKC83" s="5"/>
      <c r="CKD83" s="5"/>
      <c r="CKE83" s="5"/>
      <c r="CKF83" s="5"/>
      <c r="CKG83" s="5"/>
      <c r="CKH83" s="5"/>
      <c r="CKI83" s="5"/>
      <c r="CKJ83" s="5"/>
      <c r="CKK83" s="5"/>
      <c r="CKL83" s="5"/>
      <c r="CKM83" s="5"/>
      <c r="CKN83" s="5"/>
      <c r="CKO83" s="5"/>
      <c r="CKP83" s="5"/>
      <c r="CKQ83" s="5"/>
      <c r="CKR83" s="5"/>
      <c r="CKS83" s="5"/>
      <c r="CKT83" s="5"/>
      <c r="CKU83" s="5"/>
      <c r="CKV83" s="5"/>
      <c r="CKW83" s="5"/>
      <c r="CKX83" s="5"/>
      <c r="CKY83" s="5"/>
      <c r="CKZ83" s="5"/>
      <c r="CLA83" s="5"/>
      <c r="CLB83" s="5"/>
      <c r="CLC83" s="5"/>
      <c r="CLD83" s="5"/>
      <c r="CLE83" s="5"/>
      <c r="CLF83" s="5"/>
      <c r="CLG83" s="5"/>
      <c r="CLH83" s="5"/>
      <c r="CLI83" s="5"/>
      <c r="CLJ83" s="5"/>
      <c r="CLK83" s="5"/>
      <c r="CLL83" s="5"/>
      <c r="CLM83" s="5"/>
      <c r="CLN83" s="5"/>
      <c r="CLO83" s="5"/>
      <c r="CLP83" s="5"/>
      <c r="CLQ83" s="5"/>
      <c r="CLR83" s="5"/>
      <c r="CLS83" s="5"/>
      <c r="CLT83" s="5"/>
      <c r="CLU83" s="5"/>
      <c r="CLV83" s="5"/>
      <c r="CLW83" s="5"/>
      <c r="CLX83" s="5"/>
      <c r="CLY83" s="5"/>
      <c r="CLZ83" s="5"/>
      <c r="CMA83" s="5"/>
      <c r="CMB83" s="5"/>
      <c r="CMC83" s="5"/>
      <c r="CMD83" s="5"/>
      <c r="CME83" s="5"/>
      <c r="CMF83" s="5"/>
      <c r="CMG83" s="5"/>
      <c r="CMH83" s="5"/>
      <c r="CMI83" s="5"/>
      <c r="CMJ83" s="5"/>
      <c r="CMK83" s="5"/>
      <c r="CML83" s="5"/>
      <c r="CMM83" s="5"/>
      <c r="CMN83" s="5"/>
      <c r="CMO83" s="5"/>
      <c r="CMP83" s="5"/>
      <c r="CMQ83" s="5"/>
      <c r="CMR83" s="5"/>
      <c r="CMS83" s="5"/>
      <c r="CMT83" s="5"/>
      <c r="CMU83" s="5"/>
      <c r="CMV83" s="5"/>
      <c r="CMW83" s="5"/>
      <c r="CMX83" s="5"/>
      <c r="CMY83" s="5"/>
      <c r="CMZ83" s="5"/>
      <c r="CNA83" s="5"/>
      <c r="CNB83" s="5"/>
      <c r="CNC83" s="5"/>
      <c r="CND83" s="5"/>
      <c r="CNE83" s="5"/>
      <c r="CNF83" s="5"/>
      <c r="CNG83" s="5"/>
      <c r="CNH83" s="5"/>
      <c r="CNI83" s="5"/>
      <c r="CNJ83" s="5"/>
      <c r="CNK83" s="5"/>
      <c r="CNL83" s="5"/>
      <c r="CNM83" s="5"/>
      <c r="CNN83" s="5"/>
      <c r="CNO83" s="5"/>
      <c r="CNP83" s="5"/>
      <c r="CNQ83" s="5"/>
      <c r="CNR83" s="5"/>
      <c r="CNS83" s="5"/>
      <c r="CNT83" s="5"/>
      <c r="CNU83" s="5"/>
      <c r="CNV83" s="5"/>
      <c r="CNW83" s="5"/>
      <c r="CNX83" s="5"/>
      <c r="CNY83" s="5"/>
      <c r="CNZ83" s="5"/>
      <c r="COA83" s="5"/>
      <c r="COB83" s="5"/>
      <c r="COC83" s="5"/>
      <c r="COD83" s="5"/>
      <c r="COE83" s="5"/>
      <c r="COF83" s="5"/>
      <c r="COG83" s="5"/>
      <c r="COH83" s="5"/>
      <c r="COI83" s="5"/>
      <c r="COJ83" s="5"/>
      <c r="COK83" s="5"/>
      <c r="COL83" s="5"/>
      <c r="COM83" s="5"/>
      <c r="CON83" s="5"/>
      <c r="COO83" s="5"/>
      <c r="COP83" s="5"/>
      <c r="COQ83" s="5"/>
      <c r="COR83" s="5"/>
      <c r="COS83" s="5"/>
      <c r="COT83" s="5"/>
      <c r="COU83" s="5"/>
      <c r="COV83" s="5"/>
      <c r="COW83" s="5"/>
      <c r="COX83" s="5"/>
      <c r="COY83" s="5"/>
      <c r="COZ83" s="5"/>
      <c r="CPA83" s="5"/>
      <c r="CPB83" s="5"/>
      <c r="CPC83" s="5"/>
      <c r="CPD83" s="5"/>
      <c r="CPE83" s="5"/>
      <c r="CPF83" s="5"/>
      <c r="CPG83" s="5"/>
      <c r="CPH83" s="5"/>
      <c r="CPI83" s="5"/>
      <c r="CPJ83" s="5"/>
      <c r="CPK83" s="5"/>
      <c r="CPL83" s="5"/>
      <c r="CPM83" s="5"/>
      <c r="CPN83" s="5"/>
      <c r="CPO83" s="5"/>
      <c r="CPP83" s="5"/>
      <c r="CPQ83" s="5"/>
      <c r="CPR83" s="5"/>
      <c r="CPS83" s="5"/>
      <c r="CPT83" s="5"/>
      <c r="CPU83" s="5"/>
      <c r="CPV83" s="5"/>
      <c r="CPW83" s="5"/>
      <c r="CPX83" s="5"/>
      <c r="CPY83" s="5"/>
      <c r="CPZ83" s="5"/>
      <c r="CQA83" s="5"/>
      <c r="CQB83" s="5"/>
      <c r="CQC83" s="5"/>
      <c r="CQD83" s="5"/>
      <c r="CQE83" s="5"/>
      <c r="CQF83" s="5"/>
      <c r="CQG83" s="5"/>
      <c r="CQH83" s="5"/>
      <c r="CQI83" s="5"/>
      <c r="CQJ83" s="5"/>
      <c r="CQK83" s="5"/>
      <c r="CQL83" s="5"/>
      <c r="CQM83" s="5"/>
      <c r="CQN83" s="5"/>
      <c r="CQO83" s="5"/>
      <c r="CQP83" s="5"/>
      <c r="CQQ83" s="5"/>
      <c r="CQR83" s="5"/>
      <c r="CQS83" s="5"/>
      <c r="CQT83" s="5"/>
      <c r="CQU83" s="5"/>
      <c r="CQV83" s="5"/>
      <c r="CQW83" s="5"/>
      <c r="CQX83" s="5"/>
      <c r="CQY83" s="5"/>
      <c r="CQZ83" s="5"/>
      <c r="CRA83" s="5"/>
      <c r="CRB83" s="5"/>
      <c r="CRC83" s="5"/>
      <c r="CRD83" s="5"/>
      <c r="CRE83" s="5"/>
      <c r="CRF83" s="5"/>
      <c r="CRG83" s="5"/>
      <c r="CRH83" s="5"/>
      <c r="CRI83" s="5"/>
      <c r="CRJ83" s="5"/>
      <c r="CRK83" s="5"/>
      <c r="CRL83" s="5"/>
      <c r="CRM83" s="5"/>
      <c r="CRN83" s="5"/>
      <c r="CRO83" s="5"/>
      <c r="CRP83" s="5"/>
      <c r="CRQ83" s="5"/>
      <c r="CRR83" s="5"/>
      <c r="CRS83" s="5"/>
      <c r="CRT83" s="5"/>
      <c r="CRU83" s="5"/>
      <c r="CRV83" s="5"/>
      <c r="CRW83" s="5"/>
      <c r="CRX83" s="5"/>
      <c r="CRY83" s="5"/>
      <c r="CRZ83" s="5"/>
      <c r="CSA83" s="5"/>
      <c r="CSB83" s="5"/>
      <c r="CSC83" s="5"/>
      <c r="CSD83" s="5"/>
      <c r="CSE83" s="5"/>
      <c r="CSF83" s="5"/>
      <c r="CSG83" s="5"/>
      <c r="CSH83" s="5"/>
      <c r="CSI83" s="5"/>
      <c r="CSJ83" s="5"/>
      <c r="CSK83" s="5"/>
      <c r="CSL83" s="5"/>
      <c r="CSM83" s="5"/>
      <c r="CSN83" s="5"/>
      <c r="CSO83" s="5"/>
      <c r="CSP83" s="5"/>
      <c r="CSQ83" s="5"/>
      <c r="CSR83" s="5"/>
      <c r="CSS83" s="5"/>
      <c r="CST83" s="5"/>
      <c r="CSU83" s="5"/>
      <c r="CSV83" s="5"/>
      <c r="CSW83" s="5"/>
      <c r="CSX83" s="5"/>
      <c r="CSY83" s="5"/>
      <c r="CSZ83" s="5"/>
      <c r="CTA83" s="5"/>
      <c r="CTB83" s="5"/>
      <c r="CTC83" s="5"/>
      <c r="CTD83" s="5"/>
      <c r="CTE83" s="5"/>
      <c r="CTF83" s="5"/>
      <c r="CTG83" s="5"/>
      <c r="CTH83" s="5"/>
      <c r="CTI83" s="5"/>
      <c r="CTJ83" s="5"/>
      <c r="CTK83" s="5"/>
      <c r="CTL83" s="5"/>
      <c r="CTM83" s="5"/>
      <c r="CTN83" s="5"/>
      <c r="CTO83" s="5"/>
      <c r="CTP83" s="5"/>
      <c r="CTQ83" s="5"/>
      <c r="CTR83" s="5"/>
      <c r="CTS83" s="5"/>
      <c r="CTT83" s="5"/>
      <c r="CTU83" s="5"/>
      <c r="CTV83" s="5"/>
      <c r="CTW83" s="5"/>
      <c r="CTX83" s="5"/>
      <c r="CTY83" s="5"/>
      <c r="CTZ83" s="5"/>
      <c r="CUA83" s="5"/>
      <c r="CUB83" s="5"/>
      <c r="CUC83" s="5"/>
      <c r="CUD83" s="5"/>
      <c r="CUE83" s="5"/>
      <c r="CUF83" s="5"/>
      <c r="CUG83" s="5"/>
      <c r="CUH83" s="5"/>
      <c r="CUI83" s="5"/>
      <c r="CUJ83" s="5"/>
      <c r="CUK83" s="5"/>
      <c r="CUL83" s="5"/>
      <c r="CUM83" s="5"/>
      <c r="CUN83" s="5"/>
      <c r="CUO83" s="5"/>
      <c r="CUP83" s="5"/>
      <c r="CUQ83" s="5"/>
      <c r="CUR83" s="5"/>
      <c r="CUS83" s="5"/>
      <c r="CUT83" s="5"/>
      <c r="CUU83" s="5"/>
      <c r="CUV83" s="5"/>
      <c r="CUW83" s="5"/>
      <c r="CUX83" s="5"/>
      <c r="CUY83" s="5"/>
    </row>
    <row r="84" spans="1:2599" ht="236.25" customHeight="1" x14ac:dyDescent="0.25">
      <c r="A84" s="572"/>
      <c r="B84" s="575"/>
      <c r="C84" s="578"/>
      <c r="D84" s="148" t="s">
        <v>246</v>
      </c>
      <c r="E84" s="81" t="s">
        <v>247</v>
      </c>
      <c r="F84" s="81" t="s">
        <v>248</v>
      </c>
      <c r="G84" s="81" t="s">
        <v>249</v>
      </c>
      <c r="H84" s="77" t="s">
        <v>427</v>
      </c>
      <c r="I84" s="81">
        <v>12</v>
      </c>
      <c r="J84" s="81">
        <v>13</v>
      </c>
      <c r="K84" s="381"/>
      <c r="L84" s="381"/>
      <c r="M84" s="381"/>
      <c r="N84" s="381"/>
      <c r="O84" s="381"/>
      <c r="P84" s="381"/>
      <c r="Q84" s="145">
        <v>13</v>
      </c>
      <c r="R84" s="136">
        <v>12</v>
      </c>
      <c r="S84" s="85">
        <v>12</v>
      </c>
      <c r="T84" s="47">
        <f t="shared" ref="T84" si="9">(S84/R84)*1</f>
        <v>1</v>
      </c>
      <c r="U84" s="74">
        <v>8655000</v>
      </c>
      <c r="V84" s="74">
        <v>8655000</v>
      </c>
      <c r="W84" s="381"/>
      <c r="X84" s="133" t="s">
        <v>584</v>
      </c>
      <c r="Y84" s="136">
        <v>12</v>
      </c>
      <c r="Z84" s="85">
        <v>12</v>
      </c>
      <c r="AA84" s="47">
        <f t="shared" ref="AA84" si="10">(Z84/Y84)*1</f>
        <v>1</v>
      </c>
      <c r="AB84" s="74"/>
      <c r="AC84" s="74"/>
      <c r="AD84" s="381"/>
      <c r="AE84" s="133"/>
      <c r="AF84" s="303">
        <v>13</v>
      </c>
      <c r="AG84" s="157">
        <v>5</v>
      </c>
      <c r="AH84" s="47">
        <f t="shared" ref="AH84" si="11">(AG84/AF84)*1</f>
        <v>0.38461538461538464</v>
      </c>
      <c r="AI84" s="403"/>
      <c r="AJ84" s="403"/>
      <c r="AK84" s="381"/>
      <c r="AL84" s="297" t="s">
        <v>916</v>
      </c>
      <c r="AM84" s="212">
        <v>13</v>
      </c>
      <c r="AN84" s="92">
        <v>10</v>
      </c>
      <c r="AO84" s="47">
        <f t="shared" ref="AO84" si="12">(AN84/AM84)*1</f>
        <v>0.76923076923076927</v>
      </c>
      <c r="AP84" s="436"/>
      <c r="AQ84" s="436"/>
      <c r="AR84" s="381"/>
      <c r="AS84" s="238" t="s">
        <v>994</v>
      </c>
      <c r="AT84" s="248">
        <v>13</v>
      </c>
      <c r="AU84" s="167">
        <v>11</v>
      </c>
      <c r="AV84" s="47">
        <f t="shared" ref="AV84" si="13">(AU84/AT84)*1</f>
        <v>0.84615384615384615</v>
      </c>
      <c r="AW84" s="410"/>
      <c r="AX84" s="409"/>
      <c r="AY84" s="381"/>
      <c r="AZ84" s="256" t="s">
        <v>1056</v>
      </c>
      <c r="BA84" s="232">
        <v>12</v>
      </c>
      <c r="BB84" s="175">
        <v>12</v>
      </c>
      <c r="BC84" s="47">
        <f t="shared" ref="BC84" si="14">(BB84/BA84)*1</f>
        <v>1</v>
      </c>
      <c r="BD84" s="395"/>
      <c r="BE84" s="395"/>
      <c r="BF84" s="381"/>
      <c r="BG84" s="245" t="s">
        <v>1118</v>
      </c>
      <c r="BH84" s="232">
        <v>11</v>
      </c>
      <c r="BI84" s="119">
        <v>11</v>
      </c>
      <c r="BJ84" s="95">
        <f t="shared" ref="BJ84" si="15">(BI84/BH84)*1</f>
        <v>1</v>
      </c>
      <c r="BK84" s="99" t="s">
        <v>711</v>
      </c>
      <c r="BL84" s="99" t="s">
        <v>712</v>
      </c>
      <c r="BM84" s="406"/>
      <c r="BN84" s="211" t="s">
        <v>713</v>
      </c>
      <c r="BO84" s="136">
        <v>12</v>
      </c>
      <c r="BP84" s="85">
        <v>11</v>
      </c>
      <c r="BQ84" s="47">
        <f t="shared" ref="BQ84" si="16">(BP84/BO84)*1</f>
        <v>0.91666666666666663</v>
      </c>
      <c r="BR84" s="74">
        <v>8655000</v>
      </c>
      <c r="BS84" s="74">
        <v>8655000</v>
      </c>
      <c r="BT84" s="381"/>
      <c r="BU84" s="211" t="s">
        <v>793</v>
      </c>
      <c r="BV84" s="357">
        <v>13</v>
      </c>
      <c r="BW84" s="350">
        <v>12</v>
      </c>
      <c r="BX84" s="47">
        <f t="shared" ref="BX84" si="17">(BW84/BV84)*1</f>
        <v>0.92307692307692313</v>
      </c>
      <c r="BY84" s="74" t="s">
        <v>620</v>
      </c>
      <c r="BZ84" s="74" t="s">
        <v>600</v>
      </c>
      <c r="CA84" s="381"/>
      <c r="CB84" s="133" t="s">
        <v>558</v>
      </c>
      <c r="CC84" s="331">
        <v>13</v>
      </c>
      <c r="CD84" s="332">
        <v>12</v>
      </c>
      <c r="CE84" s="336">
        <f t="shared" ref="CE84" si="18">(CD84/CC84)*1</f>
        <v>0.92307692307692313</v>
      </c>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c r="AMJ84" s="5"/>
      <c r="AMK84" s="5"/>
      <c r="AML84" s="5"/>
      <c r="AMM84" s="5"/>
      <c r="AMN84" s="5"/>
      <c r="AMO84" s="5"/>
      <c r="AMP84" s="5"/>
      <c r="AMQ84" s="5"/>
      <c r="AMR84" s="5"/>
      <c r="AMS84" s="5"/>
      <c r="AMT84" s="5"/>
      <c r="AMU84" s="5"/>
      <c r="AMV84" s="5"/>
      <c r="AMW84" s="5"/>
      <c r="AMX84" s="5"/>
      <c r="AMY84" s="5"/>
      <c r="AMZ84" s="5"/>
      <c r="ANA84" s="5"/>
      <c r="ANB84" s="5"/>
      <c r="ANC84" s="5"/>
      <c r="AND84" s="5"/>
      <c r="ANE84" s="5"/>
      <c r="ANF84" s="5"/>
      <c r="ANG84" s="5"/>
      <c r="ANH84" s="5"/>
      <c r="ANI84" s="5"/>
      <c r="ANJ84" s="5"/>
      <c r="ANK84" s="5"/>
      <c r="ANL84" s="5"/>
      <c r="ANM84" s="5"/>
      <c r="ANN84" s="5"/>
      <c r="ANO84" s="5"/>
      <c r="ANP84" s="5"/>
      <c r="ANQ84" s="5"/>
      <c r="ANR84" s="5"/>
      <c r="ANS84" s="5"/>
      <c r="ANT84" s="5"/>
      <c r="ANU84" s="5"/>
      <c r="ANV84" s="5"/>
      <c r="ANW84" s="5"/>
      <c r="ANX84" s="5"/>
      <c r="ANY84" s="5"/>
      <c r="ANZ84" s="5"/>
      <c r="AOA84" s="5"/>
      <c r="AOB84" s="5"/>
      <c r="AOC84" s="5"/>
      <c r="AOD84" s="5"/>
      <c r="AOE84" s="5"/>
      <c r="AOF84" s="5"/>
      <c r="AOG84" s="5"/>
      <c r="AOH84" s="5"/>
      <c r="AOI84" s="5"/>
      <c r="AOJ84" s="5"/>
      <c r="AOK84" s="5"/>
      <c r="AOL84" s="5"/>
      <c r="AOM84" s="5"/>
      <c r="AON84" s="5"/>
      <c r="AOO84" s="5"/>
      <c r="AOP84" s="5"/>
      <c r="AOQ84" s="5"/>
      <c r="AOR84" s="5"/>
      <c r="AOS84" s="5"/>
      <c r="AOT84" s="5"/>
      <c r="AOU84" s="5"/>
      <c r="AOV84" s="5"/>
      <c r="AOW84" s="5"/>
      <c r="AOX84" s="5"/>
      <c r="AOY84" s="5"/>
      <c r="AOZ84" s="5"/>
      <c r="APA84" s="5"/>
      <c r="APB84" s="5"/>
      <c r="APC84" s="5"/>
      <c r="APD84" s="5"/>
      <c r="APE84" s="5"/>
      <c r="APF84" s="5"/>
      <c r="APG84" s="5"/>
      <c r="APH84" s="5"/>
      <c r="API84" s="5"/>
      <c r="APJ84" s="5"/>
      <c r="APK84" s="5"/>
      <c r="APL84" s="5"/>
      <c r="APM84" s="5"/>
      <c r="APN84" s="5"/>
      <c r="APO84" s="5"/>
      <c r="APP84" s="5"/>
      <c r="APQ84" s="5"/>
      <c r="APR84" s="5"/>
      <c r="APS84" s="5"/>
      <c r="APT84" s="5"/>
      <c r="APU84" s="5"/>
      <c r="APV84" s="5"/>
      <c r="APW84" s="5"/>
      <c r="APX84" s="5"/>
      <c r="APY84" s="5"/>
      <c r="APZ84" s="5"/>
      <c r="AQA84" s="5"/>
      <c r="AQB84" s="5"/>
      <c r="AQC84" s="5"/>
      <c r="AQD84" s="5"/>
      <c r="AQE84" s="5"/>
      <c r="AQF84" s="5"/>
      <c r="AQG84" s="5"/>
      <c r="AQH84" s="5"/>
      <c r="AQI84" s="5"/>
      <c r="AQJ84" s="5"/>
      <c r="AQK84" s="5"/>
      <c r="AQL84" s="5"/>
      <c r="AQM84" s="5"/>
      <c r="AQN84" s="5"/>
      <c r="AQO84" s="5"/>
      <c r="AQP84" s="5"/>
      <c r="AQQ84" s="5"/>
      <c r="AQR84" s="5"/>
      <c r="AQS84" s="5"/>
      <c r="AQT84" s="5"/>
      <c r="AQU84" s="5"/>
      <c r="AQV84" s="5"/>
      <c r="AQW84" s="5"/>
      <c r="AQX84" s="5"/>
      <c r="AQY84" s="5"/>
      <c r="AQZ84" s="5"/>
      <c r="ARA84" s="5"/>
      <c r="ARB84" s="5"/>
      <c r="ARC84" s="5"/>
      <c r="ARD84" s="5"/>
      <c r="ARE84" s="5"/>
      <c r="ARF84" s="5"/>
      <c r="ARG84" s="5"/>
      <c r="ARH84" s="5"/>
      <c r="ARI84" s="5"/>
      <c r="ARJ84" s="5"/>
      <c r="ARK84" s="5"/>
      <c r="ARL84" s="5"/>
      <c r="ARM84" s="5"/>
      <c r="ARN84" s="5"/>
      <c r="ARO84" s="5"/>
      <c r="ARP84" s="5"/>
      <c r="ARQ84" s="5"/>
      <c r="ARR84" s="5"/>
      <c r="ARS84" s="5"/>
      <c r="ART84" s="5"/>
      <c r="ARU84" s="5"/>
      <c r="ARV84" s="5"/>
      <c r="ARW84" s="5"/>
      <c r="ARX84" s="5"/>
      <c r="ARY84" s="5"/>
      <c r="ARZ84" s="5"/>
      <c r="ASA84" s="5"/>
      <c r="ASB84" s="5"/>
      <c r="ASC84" s="5"/>
      <c r="ASD84" s="5"/>
      <c r="ASE84" s="5"/>
      <c r="ASF84" s="5"/>
      <c r="ASG84" s="5"/>
      <c r="ASH84" s="5"/>
      <c r="ASI84" s="5"/>
      <c r="ASJ84" s="5"/>
      <c r="ASK84" s="5"/>
      <c r="ASL84" s="5"/>
      <c r="ASM84" s="5"/>
      <c r="ASN84" s="5"/>
      <c r="ASO84" s="5"/>
      <c r="ASP84" s="5"/>
      <c r="ASQ84" s="5"/>
      <c r="ASR84" s="5"/>
      <c r="ASS84" s="5"/>
      <c r="AST84" s="5"/>
      <c r="ASU84" s="5"/>
      <c r="ASV84" s="5"/>
      <c r="ASW84" s="5"/>
      <c r="ASX84" s="5"/>
      <c r="ASY84" s="5"/>
      <c r="ASZ84" s="5"/>
      <c r="ATA84" s="5"/>
      <c r="ATB84" s="5"/>
      <c r="ATC84" s="5"/>
      <c r="ATD84" s="5"/>
      <c r="ATE84" s="5"/>
      <c r="ATF84" s="5"/>
      <c r="ATG84" s="5"/>
      <c r="ATH84" s="5"/>
      <c r="ATI84" s="5"/>
      <c r="ATJ84" s="5"/>
      <c r="ATK84" s="5"/>
      <c r="ATL84" s="5"/>
      <c r="ATM84" s="5"/>
      <c r="ATN84" s="5"/>
      <c r="ATO84" s="5"/>
      <c r="ATP84" s="5"/>
      <c r="ATQ84" s="5"/>
      <c r="ATR84" s="5"/>
      <c r="ATS84" s="5"/>
      <c r="ATT84" s="5"/>
      <c r="ATU84" s="5"/>
      <c r="ATV84" s="5"/>
      <c r="ATW84" s="5"/>
      <c r="ATX84" s="5"/>
      <c r="ATY84" s="5"/>
      <c r="ATZ84" s="5"/>
      <c r="AUA84" s="5"/>
      <c r="AUB84" s="5"/>
      <c r="AUC84" s="5"/>
      <c r="AUD84" s="5"/>
      <c r="AUE84" s="5"/>
      <c r="AUF84" s="5"/>
      <c r="AUG84" s="5"/>
      <c r="AUH84" s="5"/>
      <c r="AUI84" s="5"/>
      <c r="AUJ84" s="5"/>
      <c r="AUK84" s="5"/>
      <c r="AUL84" s="5"/>
      <c r="AUM84" s="5"/>
      <c r="AUN84" s="5"/>
      <c r="AUO84" s="5"/>
      <c r="AUP84" s="5"/>
      <c r="AUQ84" s="5"/>
      <c r="AUR84" s="5"/>
      <c r="AUS84" s="5"/>
      <c r="AUT84" s="5"/>
      <c r="AUU84" s="5"/>
      <c r="AUV84" s="5"/>
      <c r="AUW84" s="5"/>
      <c r="AUX84" s="5"/>
      <c r="AUY84" s="5"/>
      <c r="AUZ84" s="5"/>
      <c r="AVA84" s="5"/>
      <c r="AVB84" s="5"/>
      <c r="AVC84" s="5"/>
      <c r="AVD84" s="5"/>
      <c r="AVE84" s="5"/>
      <c r="AVF84" s="5"/>
      <c r="AVG84" s="5"/>
      <c r="AVH84" s="5"/>
      <c r="AVI84" s="5"/>
      <c r="AVJ84" s="5"/>
      <c r="AVK84" s="5"/>
      <c r="AVL84" s="5"/>
      <c r="AVM84" s="5"/>
      <c r="AVN84" s="5"/>
      <c r="AVO84" s="5"/>
      <c r="AVP84" s="5"/>
      <c r="AVQ84" s="5"/>
      <c r="AVR84" s="5"/>
      <c r="AVS84" s="5"/>
      <c r="AVT84" s="5"/>
      <c r="AVU84" s="5"/>
      <c r="AVV84" s="5"/>
      <c r="AVW84" s="5"/>
      <c r="AVX84" s="5"/>
      <c r="AVY84" s="5"/>
      <c r="AVZ84" s="5"/>
      <c r="AWA84" s="5"/>
      <c r="AWB84" s="5"/>
      <c r="AWC84" s="5"/>
      <c r="AWD84" s="5"/>
      <c r="AWE84" s="5"/>
      <c r="AWF84" s="5"/>
      <c r="AWG84" s="5"/>
      <c r="AWH84" s="5"/>
      <c r="AWI84" s="5"/>
      <c r="AWJ84" s="5"/>
      <c r="AWK84" s="5"/>
      <c r="AWL84" s="5"/>
      <c r="AWM84" s="5"/>
      <c r="AWN84" s="5"/>
      <c r="AWO84" s="5"/>
      <c r="AWP84" s="5"/>
      <c r="AWQ84" s="5"/>
      <c r="AWR84" s="5"/>
      <c r="AWS84" s="5"/>
      <c r="AWT84" s="5"/>
      <c r="AWU84" s="5"/>
      <c r="AWV84" s="5"/>
      <c r="AWW84" s="5"/>
      <c r="AWX84" s="5"/>
      <c r="AWY84" s="5"/>
      <c r="AWZ84" s="5"/>
      <c r="AXA84" s="5"/>
      <c r="AXB84" s="5"/>
      <c r="AXC84" s="5"/>
      <c r="AXD84" s="5"/>
      <c r="AXE84" s="5"/>
      <c r="AXF84" s="5"/>
      <c r="AXG84" s="5"/>
      <c r="AXH84" s="5"/>
      <c r="AXI84" s="5"/>
      <c r="AXJ84" s="5"/>
      <c r="AXK84" s="5"/>
      <c r="AXL84" s="5"/>
      <c r="AXM84" s="5"/>
      <c r="AXN84" s="5"/>
      <c r="AXO84" s="5"/>
      <c r="AXP84" s="5"/>
      <c r="AXQ84" s="5"/>
      <c r="AXR84" s="5"/>
      <c r="AXS84" s="5"/>
      <c r="AXT84" s="5"/>
      <c r="AXU84" s="5"/>
      <c r="AXV84" s="5"/>
      <c r="AXW84" s="5"/>
      <c r="AXX84" s="5"/>
      <c r="AXY84" s="5"/>
      <c r="AXZ84" s="5"/>
      <c r="AYA84" s="5"/>
      <c r="AYB84" s="5"/>
      <c r="AYC84" s="5"/>
      <c r="AYD84" s="5"/>
      <c r="AYE84" s="5"/>
      <c r="AYF84" s="5"/>
      <c r="AYG84" s="5"/>
      <c r="AYH84" s="5"/>
      <c r="AYI84" s="5"/>
      <c r="AYJ84" s="5"/>
      <c r="AYK84" s="5"/>
      <c r="AYL84" s="5"/>
      <c r="AYM84" s="5"/>
      <c r="AYN84" s="5"/>
      <c r="AYO84" s="5"/>
      <c r="AYP84" s="5"/>
      <c r="AYQ84" s="5"/>
      <c r="AYR84" s="5"/>
      <c r="AYS84" s="5"/>
      <c r="AYT84" s="5"/>
      <c r="AYU84" s="5"/>
      <c r="AYV84" s="5"/>
      <c r="AYW84" s="5"/>
      <c r="AYX84" s="5"/>
      <c r="AYY84" s="5"/>
      <c r="AYZ84" s="5"/>
      <c r="AZA84" s="5"/>
      <c r="AZB84" s="5"/>
      <c r="AZC84" s="5"/>
      <c r="AZD84" s="5"/>
      <c r="AZE84" s="5"/>
      <c r="AZF84" s="5"/>
      <c r="AZG84" s="5"/>
      <c r="AZH84" s="5"/>
      <c r="AZI84" s="5"/>
      <c r="AZJ84" s="5"/>
      <c r="AZK84" s="5"/>
      <c r="AZL84" s="5"/>
      <c r="AZM84" s="5"/>
      <c r="AZN84" s="5"/>
      <c r="AZO84" s="5"/>
      <c r="AZP84" s="5"/>
      <c r="AZQ84" s="5"/>
      <c r="AZR84" s="5"/>
      <c r="AZS84" s="5"/>
      <c r="AZT84" s="5"/>
      <c r="AZU84" s="5"/>
      <c r="AZV84" s="5"/>
      <c r="AZW84" s="5"/>
      <c r="AZX84" s="5"/>
      <c r="AZY84" s="5"/>
      <c r="AZZ84" s="5"/>
      <c r="BAA84" s="5"/>
      <c r="BAB84" s="5"/>
      <c r="BAC84" s="5"/>
      <c r="BAD84" s="5"/>
      <c r="BAE84" s="5"/>
      <c r="BAF84" s="5"/>
      <c r="BAG84" s="5"/>
      <c r="BAH84" s="5"/>
      <c r="BAI84" s="5"/>
      <c r="BAJ84" s="5"/>
      <c r="BAK84" s="5"/>
      <c r="BAL84" s="5"/>
      <c r="BAM84" s="5"/>
      <c r="BAN84" s="5"/>
      <c r="BAO84" s="5"/>
      <c r="BAP84" s="5"/>
      <c r="BAQ84" s="5"/>
      <c r="BAR84" s="5"/>
      <c r="BAS84" s="5"/>
      <c r="BAT84" s="5"/>
      <c r="BAU84" s="5"/>
      <c r="BAV84" s="5"/>
      <c r="BAW84" s="5"/>
      <c r="BAX84" s="5"/>
      <c r="BAY84" s="5"/>
      <c r="BAZ84" s="5"/>
      <c r="BBA84" s="5"/>
      <c r="BBB84" s="5"/>
      <c r="BBC84" s="5"/>
      <c r="BBD84" s="5"/>
      <c r="BBE84" s="5"/>
      <c r="BBF84" s="5"/>
      <c r="BBG84" s="5"/>
      <c r="BBH84" s="5"/>
      <c r="BBI84" s="5"/>
      <c r="BBJ84" s="5"/>
      <c r="BBK84" s="5"/>
      <c r="BBL84" s="5"/>
      <c r="BBM84" s="5"/>
      <c r="BBN84" s="5"/>
      <c r="BBO84" s="5"/>
      <c r="BBP84" s="5"/>
      <c r="BBQ84" s="5"/>
      <c r="BBR84" s="5"/>
      <c r="BBS84" s="5"/>
      <c r="BBT84" s="5"/>
      <c r="BBU84" s="5"/>
      <c r="BBV84" s="5"/>
      <c r="BBW84" s="5"/>
      <c r="BBX84" s="5"/>
      <c r="BBY84" s="5"/>
      <c r="BBZ84" s="5"/>
      <c r="BCA84" s="5"/>
      <c r="BCB84" s="5"/>
      <c r="BCC84" s="5"/>
      <c r="BCD84" s="5"/>
      <c r="BCE84" s="5"/>
      <c r="BCF84" s="5"/>
      <c r="BCG84" s="5"/>
      <c r="BCH84" s="5"/>
      <c r="BCI84" s="5"/>
      <c r="BCJ84" s="5"/>
      <c r="BCK84" s="5"/>
      <c r="BCL84" s="5"/>
      <c r="BCM84" s="5"/>
      <c r="BCN84" s="5"/>
      <c r="BCO84" s="5"/>
      <c r="BCP84" s="5"/>
      <c r="BCQ84" s="5"/>
      <c r="BCR84" s="5"/>
      <c r="BCS84" s="5"/>
      <c r="BCT84" s="5"/>
      <c r="BCU84" s="5"/>
      <c r="BCV84" s="5"/>
      <c r="BCW84" s="5"/>
      <c r="BCX84" s="5"/>
      <c r="BCY84" s="5"/>
      <c r="BCZ84" s="5"/>
      <c r="BDA84" s="5"/>
      <c r="BDB84" s="5"/>
      <c r="BDC84" s="5"/>
      <c r="BDD84" s="5"/>
      <c r="BDE84" s="5"/>
      <c r="BDF84" s="5"/>
      <c r="BDG84" s="5"/>
      <c r="BDH84" s="5"/>
      <c r="BDI84" s="5"/>
      <c r="BDJ84" s="5"/>
      <c r="BDK84" s="5"/>
      <c r="BDL84" s="5"/>
      <c r="BDM84" s="5"/>
      <c r="BDN84" s="5"/>
      <c r="BDO84" s="5"/>
      <c r="BDP84" s="5"/>
      <c r="BDQ84" s="5"/>
      <c r="BDR84" s="5"/>
      <c r="BDS84" s="5"/>
      <c r="BDT84" s="5"/>
      <c r="BDU84" s="5"/>
      <c r="BDV84" s="5"/>
      <c r="BDW84" s="5"/>
      <c r="BDX84" s="5"/>
      <c r="BDY84" s="5"/>
      <c r="BDZ84" s="5"/>
      <c r="BEA84" s="5"/>
      <c r="BEB84" s="5"/>
      <c r="BEC84" s="5"/>
      <c r="BED84" s="5"/>
      <c r="BEE84" s="5"/>
      <c r="BEF84" s="5"/>
      <c r="BEG84" s="5"/>
      <c r="BEH84" s="5"/>
      <c r="BEI84" s="5"/>
      <c r="BEJ84" s="5"/>
      <c r="BEK84" s="5"/>
      <c r="BEL84" s="5"/>
      <c r="BEM84" s="5"/>
      <c r="BEN84" s="5"/>
      <c r="BEO84" s="5"/>
      <c r="BEP84" s="5"/>
      <c r="BEQ84" s="5"/>
      <c r="BER84" s="5"/>
      <c r="BES84" s="5"/>
      <c r="BET84" s="5"/>
      <c r="BEU84" s="5"/>
      <c r="BEV84" s="5"/>
      <c r="BEW84" s="5"/>
      <c r="BEX84" s="5"/>
      <c r="BEY84" s="5"/>
      <c r="BEZ84" s="5"/>
      <c r="BFA84" s="5"/>
      <c r="BFB84" s="5"/>
      <c r="BFC84" s="5"/>
      <c r="BFD84" s="5"/>
      <c r="BFE84" s="5"/>
      <c r="BFF84" s="5"/>
      <c r="BFG84" s="5"/>
      <c r="BFH84" s="5"/>
      <c r="BFI84" s="5"/>
      <c r="BFJ84" s="5"/>
      <c r="BFK84" s="5"/>
      <c r="BFL84" s="5"/>
      <c r="BFM84" s="5"/>
      <c r="BFN84" s="5"/>
      <c r="BFO84" s="5"/>
      <c r="BFP84" s="5"/>
      <c r="BFQ84" s="5"/>
      <c r="BFR84" s="5"/>
      <c r="BFS84" s="5"/>
      <c r="BFT84" s="5"/>
      <c r="BFU84" s="5"/>
      <c r="BFV84" s="5"/>
      <c r="BFW84" s="5"/>
      <c r="BFX84" s="5"/>
      <c r="BFY84" s="5"/>
      <c r="BFZ84" s="5"/>
      <c r="BGA84" s="5"/>
      <c r="BGB84" s="5"/>
      <c r="BGC84" s="5"/>
      <c r="BGD84" s="5"/>
      <c r="BGE84" s="5"/>
      <c r="BGF84" s="5"/>
      <c r="BGG84" s="5"/>
      <c r="BGH84" s="5"/>
      <c r="BGI84" s="5"/>
      <c r="BGJ84" s="5"/>
      <c r="BGK84" s="5"/>
      <c r="BGL84" s="5"/>
      <c r="BGM84" s="5"/>
      <c r="BGN84" s="5"/>
      <c r="BGO84" s="5"/>
      <c r="BGP84" s="5"/>
      <c r="BGQ84" s="5"/>
      <c r="BGR84" s="5"/>
      <c r="BGS84" s="5"/>
      <c r="BGT84" s="5"/>
      <c r="BGU84" s="5"/>
      <c r="BGV84" s="5"/>
      <c r="BGW84" s="5"/>
      <c r="BGX84" s="5"/>
      <c r="BGY84" s="5"/>
      <c r="BGZ84" s="5"/>
      <c r="BHA84" s="5"/>
      <c r="BHB84" s="5"/>
      <c r="BHC84" s="5"/>
      <c r="BHD84" s="5"/>
      <c r="BHE84" s="5"/>
      <c r="BHF84" s="5"/>
      <c r="BHG84" s="5"/>
      <c r="BHH84" s="5"/>
      <c r="BHI84" s="5"/>
      <c r="BHJ84" s="5"/>
      <c r="BHK84" s="5"/>
      <c r="BHL84" s="5"/>
      <c r="BHM84" s="5"/>
      <c r="BHN84" s="5"/>
      <c r="BHO84" s="5"/>
      <c r="BHP84" s="5"/>
      <c r="BHQ84" s="5"/>
      <c r="BHR84" s="5"/>
      <c r="BHS84" s="5"/>
      <c r="BHT84" s="5"/>
      <c r="BHU84" s="5"/>
      <c r="BHV84" s="5"/>
      <c r="BHW84" s="5"/>
      <c r="BHX84" s="5"/>
      <c r="BHY84" s="5"/>
      <c r="BHZ84" s="5"/>
      <c r="BIA84" s="5"/>
      <c r="BIB84" s="5"/>
      <c r="BIC84" s="5"/>
      <c r="BID84" s="5"/>
      <c r="BIE84" s="5"/>
      <c r="BIF84" s="5"/>
      <c r="BIG84" s="5"/>
      <c r="BIH84" s="5"/>
      <c r="BII84" s="5"/>
      <c r="BIJ84" s="5"/>
      <c r="BIK84" s="5"/>
      <c r="BIL84" s="5"/>
      <c r="BIM84" s="5"/>
      <c r="BIN84" s="5"/>
      <c r="BIO84" s="5"/>
      <c r="BIP84" s="5"/>
      <c r="BIQ84" s="5"/>
      <c r="BIR84" s="5"/>
      <c r="BIS84" s="5"/>
      <c r="BIT84" s="5"/>
      <c r="BIU84" s="5"/>
      <c r="BIV84" s="5"/>
      <c r="BIW84" s="5"/>
      <c r="BIX84" s="5"/>
      <c r="BIY84" s="5"/>
      <c r="BIZ84" s="5"/>
      <c r="BJA84" s="5"/>
      <c r="BJB84" s="5"/>
      <c r="BJC84" s="5"/>
      <c r="BJD84" s="5"/>
      <c r="BJE84" s="5"/>
      <c r="BJF84" s="5"/>
      <c r="BJG84" s="5"/>
      <c r="BJH84" s="5"/>
      <c r="BJI84" s="5"/>
      <c r="BJJ84" s="5"/>
      <c r="BJK84" s="5"/>
      <c r="BJL84" s="5"/>
      <c r="BJM84" s="5"/>
      <c r="BJN84" s="5"/>
      <c r="BJO84" s="5"/>
      <c r="BJP84" s="5"/>
      <c r="BJQ84" s="5"/>
      <c r="BJR84" s="5"/>
      <c r="BJS84" s="5"/>
      <c r="BJT84" s="5"/>
      <c r="BJU84" s="5"/>
      <c r="BJV84" s="5"/>
      <c r="BJW84" s="5"/>
      <c r="BJX84" s="5"/>
      <c r="BJY84" s="5"/>
      <c r="BJZ84" s="5"/>
      <c r="BKA84" s="5"/>
      <c r="BKB84" s="5"/>
      <c r="BKC84" s="5"/>
      <c r="BKD84" s="5"/>
      <c r="BKE84" s="5"/>
      <c r="BKF84" s="5"/>
      <c r="BKG84" s="5"/>
      <c r="BKH84" s="5"/>
      <c r="BKI84" s="5"/>
      <c r="BKJ84" s="5"/>
      <c r="BKK84" s="5"/>
      <c r="BKL84" s="5"/>
      <c r="BKM84" s="5"/>
      <c r="BKN84" s="5"/>
      <c r="BKO84" s="5"/>
      <c r="BKP84" s="5"/>
      <c r="BKQ84" s="5"/>
      <c r="BKR84" s="5"/>
      <c r="BKS84" s="5"/>
      <c r="BKT84" s="5"/>
      <c r="BKU84" s="5"/>
      <c r="BKV84" s="5"/>
      <c r="BKW84" s="5"/>
      <c r="BKX84" s="5"/>
      <c r="BKY84" s="5"/>
      <c r="BKZ84" s="5"/>
      <c r="BLA84" s="5"/>
      <c r="BLB84" s="5"/>
      <c r="BLC84" s="5"/>
      <c r="BLD84" s="5"/>
      <c r="BLE84" s="5"/>
      <c r="BLF84" s="5"/>
      <c r="BLG84" s="5"/>
      <c r="BLH84" s="5"/>
      <c r="BLI84" s="5"/>
      <c r="BLJ84" s="5"/>
      <c r="BLK84" s="5"/>
      <c r="BLL84" s="5"/>
      <c r="BLM84" s="5"/>
      <c r="BLN84" s="5"/>
      <c r="BLO84" s="5"/>
      <c r="BLP84" s="5"/>
      <c r="BLQ84" s="5"/>
      <c r="BLR84" s="5"/>
      <c r="BLS84" s="5"/>
      <c r="BLT84" s="5"/>
      <c r="BLU84" s="5"/>
      <c r="BLV84" s="5"/>
      <c r="BLW84" s="5"/>
      <c r="BLX84" s="5"/>
      <c r="BLY84" s="5"/>
      <c r="BLZ84" s="5"/>
      <c r="BMA84" s="5"/>
      <c r="BMB84" s="5"/>
      <c r="BMC84" s="5"/>
      <c r="BMD84" s="5"/>
      <c r="BME84" s="5"/>
      <c r="BMF84" s="5"/>
      <c r="BMG84" s="5"/>
      <c r="BMH84" s="5"/>
      <c r="BMI84" s="5"/>
      <c r="BMJ84" s="5"/>
      <c r="BMK84" s="5"/>
      <c r="BML84" s="5"/>
      <c r="BMM84" s="5"/>
      <c r="BMN84" s="5"/>
      <c r="BMO84" s="5"/>
      <c r="BMP84" s="5"/>
      <c r="BMQ84" s="5"/>
      <c r="BMR84" s="5"/>
      <c r="BMS84" s="5"/>
      <c r="BMT84" s="5"/>
      <c r="BMU84" s="5"/>
      <c r="BMV84" s="5"/>
      <c r="BMW84" s="5"/>
      <c r="BMX84" s="5"/>
      <c r="BMY84" s="5"/>
      <c r="BMZ84" s="5"/>
      <c r="BNA84" s="5"/>
      <c r="BNB84" s="5"/>
      <c r="BNC84" s="5"/>
      <c r="BND84" s="5"/>
      <c r="BNE84" s="5"/>
      <c r="BNF84" s="5"/>
      <c r="BNG84" s="5"/>
      <c r="BNH84" s="5"/>
      <c r="BNI84" s="5"/>
      <c r="BNJ84" s="5"/>
      <c r="BNK84" s="5"/>
      <c r="BNL84" s="5"/>
      <c r="BNM84" s="5"/>
      <c r="BNN84" s="5"/>
      <c r="BNO84" s="5"/>
      <c r="BNP84" s="5"/>
      <c r="BNQ84" s="5"/>
      <c r="BNR84" s="5"/>
      <c r="BNS84" s="5"/>
      <c r="BNT84" s="5"/>
      <c r="BNU84" s="5"/>
      <c r="BNV84" s="5"/>
      <c r="BNW84" s="5"/>
      <c r="BNX84" s="5"/>
      <c r="BNY84" s="5"/>
      <c r="BNZ84" s="5"/>
      <c r="BOA84" s="5"/>
      <c r="BOB84" s="5"/>
      <c r="BOC84" s="5"/>
      <c r="BOD84" s="5"/>
      <c r="BOE84" s="5"/>
      <c r="BOF84" s="5"/>
      <c r="BOG84" s="5"/>
      <c r="BOH84" s="5"/>
      <c r="BOI84" s="5"/>
      <c r="BOJ84" s="5"/>
      <c r="BOK84" s="5"/>
      <c r="BOL84" s="5"/>
      <c r="BOM84" s="5"/>
      <c r="BON84" s="5"/>
      <c r="BOO84" s="5"/>
      <c r="BOP84" s="5"/>
      <c r="BOQ84" s="5"/>
      <c r="BOR84" s="5"/>
      <c r="BOS84" s="5"/>
      <c r="BOT84" s="5"/>
      <c r="BOU84" s="5"/>
      <c r="BOV84" s="5"/>
      <c r="BOW84" s="5"/>
      <c r="BOX84" s="5"/>
      <c r="BOY84" s="5"/>
      <c r="BOZ84" s="5"/>
      <c r="BPA84" s="5"/>
      <c r="BPB84" s="5"/>
      <c r="BPC84" s="5"/>
      <c r="BPD84" s="5"/>
      <c r="BPE84" s="5"/>
      <c r="BPF84" s="5"/>
      <c r="BPG84" s="5"/>
      <c r="BPH84" s="5"/>
      <c r="BPI84" s="5"/>
      <c r="BPJ84" s="5"/>
      <c r="BPK84" s="5"/>
      <c r="BPL84" s="5"/>
      <c r="BPM84" s="5"/>
      <c r="BPN84" s="5"/>
      <c r="BPO84" s="5"/>
      <c r="BPP84" s="5"/>
      <c r="BPQ84" s="5"/>
      <c r="BPR84" s="5"/>
      <c r="BPS84" s="5"/>
      <c r="BPT84" s="5"/>
      <c r="BPU84" s="5"/>
      <c r="BPV84" s="5"/>
      <c r="BPW84" s="5"/>
      <c r="BPX84" s="5"/>
      <c r="BPY84" s="5"/>
      <c r="BPZ84" s="5"/>
      <c r="BQA84" s="5"/>
      <c r="BQB84" s="5"/>
      <c r="BQC84" s="5"/>
      <c r="BQD84" s="5"/>
      <c r="BQE84" s="5"/>
      <c r="BQF84" s="5"/>
      <c r="BQG84" s="5"/>
      <c r="BQH84" s="5"/>
      <c r="BQI84" s="5"/>
      <c r="BQJ84" s="5"/>
      <c r="BQK84" s="5"/>
      <c r="BQL84" s="5"/>
      <c r="BQM84" s="5"/>
      <c r="BQN84" s="5"/>
      <c r="BQO84" s="5"/>
      <c r="BQP84" s="5"/>
      <c r="BQQ84" s="5"/>
      <c r="BQR84" s="5"/>
      <c r="BQS84" s="5"/>
      <c r="BQT84" s="5"/>
      <c r="BQU84" s="5"/>
      <c r="BQV84" s="5"/>
      <c r="BQW84" s="5"/>
      <c r="BQX84" s="5"/>
      <c r="BQY84" s="5"/>
      <c r="BQZ84" s="5"/>
      <c r="BRA84" s="5"/>
      <c r="BRB84" s="5"/>
      <c r="BRC84" s="5"/>
      <c r="BRD84" s="5"/>
      <c r="BRE84" s="5"/>
      <c r="BRF84" s="5"/>
      <c r="BRG84" s="5"/>
      <c r="BRH84" s="5"/>
      <c r="BRI84" s="5"/>
      <c r="BRJ84" s="5"/>
      <c r="BRK84" s="5"/>
      <c r="BRL84" s="5"/>
      <c r="BRM84" s="5"/>
      <c r="BRN84" s="5"/>
      <c r="BRO84" s="5"/>
      <c r="BRP84" s="5"/>
      <c r="BRQ84" s="5"/>
      <c r="BRR84" s="5"/>
      <c r="BRS84" s="5"/>
      <c r="BRT84" s="5"/>
      <c r="BRU84" s="5"/>
      <c r="BRV84" s="5"/>
      <c r="BRW84" s="5"/>
      <c r="BRX84" s="5"/>
      <c r="BRY84" s="5"/>
      <c r="BRZ84" s="5"/>
      <c r="BSA84" s="5"/>
      <c r="BSB84" s="5"/>
      <c r="BSC84" s="5"/>
      <c r="BSD84" s="5"/>
      <c r="BSE84" s="5"/>
      <c r="BSF84" s="5"/>
      <c r="BSG84" s="5"/>
      <c r="BSH84" s="5"/>
      <c r="BSI84" s="5"/>
      <c r="BSJ84" s="5"/>
      <c r="BSK84" s="5"/>
      <c r="BSL84" s="5"/>
      <c r="BSM84" s="5"/>
      <c r="BSN84" s="5"/>
      <c r="BSO84" s="5"/>
      <c r="BSP84" s="5"/>
      <c r="BSQ84" s="5"/>
      <c r="BSR84" s="5"/>
      <c r="BSS84" s="5"/>
      <c r="BST84" s="5"/>
      <c r="BSU84" s="5"/>
      <c r="BSV84" s="5"/>
      <c r="BSW84" s="5"/>
      <c r="BSX84" s="5"/>
      <c r="BSY84" s="5"/>
      <c r="BSZ84" s="5"/>
      <c r="BTA84" s="5"/>
      <c r="BTB84" s="5"/>
      <c r="BTC84" s="5"/>
      <c r="BTD84" s="5"/>
      <c r="BTE84" s="5"/>
      <c r="BTF84" s="5"/>
      <c r="BTG84" s="5"/>
      <c r="BTH84" s="5"/>
      <c r="BTI84" s="5"/>
      <c r="BTJ84" s="5"/>
      <c r="BTK84" s="5"/>
      <c r="BTL84" s="5"/>
      <c r="BTM84" s="5"/>
      <c r="BTN84" s="5"/>
      <c r="BTO84" s="5"/>
      <c r="BTP84" s="5"/>
      <c r="BTQ84" s="5"/>
      <c r="BTR84" s="5"/>
      <c r="BTS84" s="5"/>
      <c r="BTT84" s="5"/>
      <c r="BTU84" s="5"/>
      <c r="BTV84" s="5"/>
      <c r="BTW84" s="5"/>
      <c r="BTX84" s="5"/>
      <c r="BTY84" s="5"/>
      <c r="BTZ84" s="5"/>
      <c r="BUA84" s="5"/>
      <c r="BUB84" s="5"/>
      <c r="BUC84" s="5"/>
      <c r="BUD84" s="5"/>
      <c r="BUE84" s="5"/>
      <c r="BUF84" s="5"/>
      <c r="BUG84" s="5"/>
      <c r="BUH84" s="5"/>
      <c r="BUI84" s="5"/>
      <c r="BUJ84" s="5"/>
      <c r="BUK84" s="5"/>
      <c r="BUL84" s="5"/>
      <c r="BUM84" s="5"/>
      <c r="BUN84" s="5"/>
      <c r="BUO84" s="5"/>
      <c r="BUP84" s="5"/>
      <c r="BUQ84" s="5"/>
      <c r="BUR84" s="5"/>
      <c r="BUS84" s="5"/>
      <c r="BUT84" s="5"/>
      <c r="BUU84" s="5"/>
      <c r="BUV84" s="5"/>
      <c r="BUW84" s="5"/>
      <c r="BUX84" s="5"/>
      <c r="BUY84" s="5"/>
      <c r="BUZ84" s="5"/>
      <c r="BVA84" s="5"/>
      <c r="BVB84" s="5"/>
      <c r="BVC84" s="5"/>
      <c r="BVD84" s="5"/>
      <c r="BVE84" s="5"/>
      <c r="BVF84" s="5"/>
      <c r="BVG84" s="5"/>
      <c r="BVH84" s="5"/>
      <c r="BVI84" s="5"/>
      <c r="BVJ84" s="5"/>
      <c r="BVK84" s="5"/>
      <c r="BVL84" s="5"/>
      <c r="BVM84" s="5"/>
      <c r="BVN84" s="5"/>
      <c r="BVO84" s="5"/>
      <c r="BVP84" s="5"/>
      <c r="BVQ84" s="5"/>
      <c r="BVR84" s="5"/>
      <c r="BVS84" s="5"/>
      <c r="BVT84" s="5"/>
      <c r="BVU84" s="5"/>
      <c r="BVV84" s="5"/>
      <c r="BVW84" s="5"/>
      <c r="BVX84" s="5"/>
      <c r="BVY84" s="5"/>
      <c r="BVZ84" s="5"/>
      <c r="BWA84" s="5"/>
      <c r="BWB84" s="5"/>
      <c r="BWC84" s="5"/>
      <c r="BWD84" s="5"/>
      <c r="BWE84" s="5"/>
      <c r="BWF84" s="5"/>
      <c r="BWG84" s="5"/>
      <c r="BWH84" s="5"/>
      <c r="BWI84" s="5"/>
      <c r="BWJ84" s="5"/>
      <c r="BWK84" s="5"/>
      <c r="BWL84" s="5"/>
      <c r="BWM84" s="5"/>
      <c r="BWN84" s="5"/>
      <c r="BWO84" s="5"/>
      <c r="BWP84" s="5"/>
      <c r="BWQ84" s="5"/>
      <c r="BWR84" s="5"/>
      <c r="BWS84" s="5"/>
      <c r="BWT84" s="5"/>
      <c r="BWU84" s="5"/>
      <c r="BWV84" s="5"/>
      <c r="BWW84" s="5"/>
      <c r="BWX84" s="5"/>
      <c r="BWY84" s="5"/>
      <c r="BWZ84" s="5"/>
      <c r="BXA84" s="5"/>
      <c r="BXB84" s="5"/>
      <c r="BXC84" s="5"/>
      <c r="BXD84" s="5"/>
      <c r="BXE84" s="5"/>
      <c r="BXF84" s="5"/>
      <c r="BXG84" s="5"/>
      <c r="BXH84" s="5"/>
      <c r="BXI84" s="5"/>
      <c r="BXJ84" s="5"/>
      <c r="BXK84" s="5"/>
      <c r="BXL84" s="5"/>
      <c r="BXM84" s="5"/>
      <c r="BXN84" s="5"/>
      <c r="BXO84" s="5"/>
      <c r="BXP84" s="5"/>
      <c r="BXQ84" s="5"/>
      <c r="BXR84" s="5"/>
      <c r="BXS84" s="5"/>
      <c r="BXT84" s="5"/>
      <c r="BXU84" s="5"/>
      <c r="BXV84" s="5"/>
      <c r="BXW84" s="5"/>
      <c r="BXX84" s="5"/>
      <c r="BXY84" s="5"/>
      <c r="BXZ84" s="5"/>
      <c r="BYA84" s="5"/>
      <c r="BYB84" s="5"/>
      <c r="BYC84" s="5"/>
      <c r="BYD84" s="5"/>
      <c r="BYE84" s="5"/>
      <c r="BYF84" s="5"/>
      <c r="BYG84" s="5"/>
      <c r="BYH84" s="5"/>
      <c r="BYI84" s="5"/>
      <c r="BYJ84" s="5"/>
      <c r="BYK84" s="5"/>
      <c r="BYL84" s="5"/>
      <c r="BYM84" s="5"/>
      <c r="BYN84" s="5"/>
      <c r="BYO84" s="5"/>
      <c r="BYP84" s="5"/>
      <c r="BYQ84" s="5"/>
      <c r="BYR84" s="5"/>
      <c r="BYS84" s="5"/>
      <c r="BYT84" s="5"/>
      <c r="BYU84" s="5"/>
      <c r="BYV84" s="5"/>
      <c r="BYW84" s="5"/>
      <c r="BYX84" s="5"/>
      <c r="BYY84" s="5"/>
      <c r="BYZ84" s="5"/>
      <c r="BZA84" s="5"/>
      <c r="BZB84" s="5"/>
      <c r="BZC84" s="5"/>
      <c r="BZD84" s="5"/>
      <c r="BZE84" s="5"/>
      <c r="BZF84" s="5"/>
      <c r="BZG84" s="5"/>
      <c r="BZH84" s="5"/>
      <c r="BZI84" s="5"/>
      <c r="BZJ84" s="5"/>
      <c r="BZK84" s="5"/>
      <c r="BZL84" s="5"/>
      <c r="BZM84" s="5"/>
      <c r="BZN84" s="5"/>
      <c r="BZO84" s="5"/>
      <c r="BZP84" s="5"/>
      <c r="BZQ84" s="5"/>
      <c r="BZR84" s="5"/>
      <c r="BZS84" s="5"/>
      <c r="BZT84" s="5"/>
      <c r="BZU84" s="5"/>
      <c r="BZV84" s="5"/>
      <c r="BZW84" s="5"/>
      <c r="BZX84" s="5"/>
      <c r="BZY84" s="5"/>
      <c r="BZZ84" s="5"/>
      <c r="CAA84" s="5"/>
      <c r="CAB84" s="5"/>
      <c r="CAC84" s="5"/>
      <c r="CAD84" s="5"/>
      <c r="CAE84" s="5"/>
      <c r="CAF84" s="5"/>
      <c r="CAG84" s="5"/>
      <c r="CAH84" s="5"/>
      <c r="CAI84" s="5"/>
      <c r="CAJ84" s="5"/>
      <c r="CAK84" s="5"/>
      <c r="CAL84" s="5"/>
      <c r="CAM84" s="5"/>
      <c r="CAN84" s="5"/>
      <c r="CAO84" s="5"/>
      <c r="CAP84" s="5"/>
      <c r="CAQ84" s="5"/>
      <c r="CAR84" s="5"/>
      <c r="CAS84" s="5"/>
      <c r="CAT84" s="5"/>
      <c r="CAU84" s="5"/>
      <c r="CAV84" s="5"/>
      <c r="CAW84" s="5"/>
      <c r="CAX84" s="5"/>
      <c r="CAY84" s="5"/>
      <c r="CAZ84" s="5"/>
      <c r="CBA84" s="5"/>
      <c r="CBB84" s="5"/>
      <c r="CBC84" s="5"/>
      <c r="CBD84" s="5"/>
      <c r="CBE84" s="5"/>
      <c r="CBF84" s="5"/>
      <c r="CBG84" s="5"/>
      <c r="CBH84" s="5"/>
      <c r="CBI84" s="5"/>
      <c r="CBJ84" s="5"/>
      <c r="CBK84" s="5"/>
      <c r="CBL84" s="5"/>
      <c r="CBM84" s="5"/>
      <c r="CBN84" s="5"/>
      <c r="CBO84" s="5"/>
      <c r="CBP84" s="5"/>
      <c r="CBQ84" s="5"/>
      <c r="CBR84" s="5"/>
      <c r="CBS84" s="5"/>
      <c r="CBT84" s="5"/>
      <c r="CBU84" s="5"/>
      <c r="CBV84" s="5"/>
      <c r="CBW84" s="5"/>
      <c r="CBX84" s="5"/>
      <c r="CBY84" s="5"/>
      <c r="CBZ84" s="5"/>
      <c r="CCA84" s="5"/>
      <c r="CCB84" s="5"/>
      <c r="CCC84" s="5"/>
      <c r="CCD84" s="5"/>
      <c r="CCE84" s="5"/>
      <c r="CCF84" s="5"/>
      <c r="CCG84" s="5"/>
      <c r="CCH84" s="5"/>
      <c r="CCI84" s="5"/>
      <c r="CCJ84" s="5"/>
      <c r="CCK84" s="5"/>
      <c r="CCL84" s="5"/>
      <c r="CCM84" s="5"/>
      <c r="CCN84" s="5"/>
      <c r="CCO84" s="5"/>
      <c r="CCP84" s="5"/>
      <c r="CCQ84" s="5"/>
      <c r="CCR84" s="5"/>
      <c r="CCS84" s="5"/>
      <c r="CCT84" s="5"/>
      <c r="CCU84" s="5"/>
      <c r="CCV84" s="5"/>
      <c r="CCW84" s="5"/>
      <c r="CCX84" s="5"/>
      <c r="CCY84" s="5"/>
      <c r="CCZ84" s="5"/>
      <c r="CDA84" s="5"/>
      <c r="CDB84" s="5"/>
      <c r="CDC84" s="5"/>
      <c r="CDD84" s="5"/>
      <c r="CDE84" s="5"/>
      <c r="CDF84" s="5"/>
      <c r="CDG84" s="5"/>
      <c r="CDH84" s="5"/>
      <c r="CDI84" s="5"/>
      <c r="CDJ84" s="5"/>
      <c r="CDK84" s="5"/>
      <c r="CDL84" s="5"/>
      <c r="CDM84" s="5"/>
      <c r="CDN84" s="5"/>
      <c r="CDO84" s="5"/>
      <c r="CDP84" s="5"/>
      <c r="CDQ84" s="5"/>
      <c r="CDR84" s="5"/>
      <c r="CDS84" s="5"/>
      <c r="CDT84" s="5"/>
      <c r="CDU84" s="5"/>
      <c r="CDV84" s="5"/>
      <c r="CDW84" s="5"/>
      <c r="CDX84" s="5"/>
      <c r="CDY84" s="5"/>
      <c r="CDZ84" s="5"/>
      <c r="CEA84" s="5"/>
      <c r="CEB84" s="5"/>
      <c r="CEC84" s="5"/>
      <c r="CED84" s="5"/>
      <c r="CEE84" s="5"/>
      <c r="CEF84" s="5"/>
      <c r="CEG84" s="5"/>
      <c r="CEH84" s="5"/>
      <c r="CEI84" s="5"/>
      <c r="CEJ84" s="5"/>
      <c r="CEK84" s="5"/>
      <c r="CEL84" s="5"/>
      <c r="CEM84" s="5"/>
      <c r="CEN84" s="5"/>
      <c r="CEO84" s="5"/>
      <c r="CEP84" s="5"/>
      <c r="CEQ84" s="5"/>
      <c r="CER84" s="5"/>
      <c r="CES84" s="5"/>
      <c r="CET84" s="5"/>
      <c r="CEU84" s="5"/>
      <c r="CEV84" s="5"/>
      <c r="CEW84" s="5"/>
      <c r="CEX84" s="5"/>
      <c r="CEY84" s="5"/>
      <c r="CEZ84" s="5"/>
      <c r="CFA84" s="5"/>
      <c r="CFB84" s="5"/>
      <c r="CFC84" s="5"/>
      <c r="CFD84" s="5"/>
      <c r="CFE84" s="5"/>
      <c r="CFF84" s="5"/>
      <c r="CFG84" s="5"/>
      <c r="CFH84" s="5"/>
      <c r="CFI84" s="5"/>
      <c r="CFJ84" s="5"/>
      <c r="CFK84" s="5"/>
      <c r="CFL84" s="5"/>
      <c r="CFM84" s="5"/>
      <c r="CFN84" s="5"/>
      <c r="CFO84" s="5"/>
      <c r="CFP84" s="5"/>
      <c r="CFQ84" s="5"/>
      <c r="CFR84" s="5"/>
      <c r="CFS84" s="5"/>
      <c r="CFT84" s="5"/>
      <c r="CFU84" s="5"/>
      <c r="CFV84" s="5"/>
      <c r="CFW84" s="5"/>
      <c r="CFX84" s="5"/>
      <c r="CFY84" s="5"/>
      <c r="CFZ84" s="5"/>
      <c r="CGA84" s="5"/>
      <c r="CGB84" s="5"/>
      <c r="CGC84" s="5"/>
      <c r="CGD84" s="5"/>
      <c r="CGE84" s="5"/>
      <c r="CGF84" s="5"/>
      <c r="CGG84" s="5"/>
      <c r="CGH84" s="5"/>
      <c r="CGI84" s="5"/>
      <c r="CGJ84" s="5"/>
      <c r="CGK84" s="5"/>
      <c r="CGL84" s="5"/>
      <c r="CGM84" s="5"/>
      <c r="CGN84" s="5"/>
      <c r="CGO84" s="5"/>
      <c r="CGP84" s="5"/>
      <c r="CGQ84" s="5"/>
      <c r="CGR84" s="5"/>
      <c r="CGS84" s="5"/>
      <c r="CGT84" s="5"/>
      <c r="CGU84" s="5"/>
      <c r="CGV84" s="5"/>
      <c r="CGW84" s="5"/>
      <c r="CGX84" s="5"/>
      <c r="CGY84" s="5"/>
      <c r="CGZ84" s="5"/>
      <c r="CHA84" s="5"/>
      <c r="CHB84" s="5"/>
      <c r="CHC84" s="5"/>
      <c r="CHD84" s="5"/>
      <c r="CHE84" s="5"/>
      <c r="CHF84" s="5"/>
      <c r="CHG84" s="5"/>
      <c r="CHH84" s="5"/>
      <c r="CHI84" s="5"/>
      <c r="CHJ84" s="5"/>
      <c r="CHK84" s="5"/>
      <c r="CHL84" s="5"/>
      <c r="CHM84" s="5"/>
      <c r="CHN84" s="5"/>
      <c r="CHO84" s="5"/>
      <c r="CHP84" s="5"/>
      <c r="CHQ84" s="5"/>
      <c r="CHR84" s="5"/>
      <c r="CHS84" s="5"/>
      <c r="CHT84" s="5"/>
      <c r="CHU84" s="5"/>
      <c r="CHV84" s="5"/>
      <c r="CHW84" s="5"/>
      <c r="CHX84" s="5"/>
      <c r="CHY84" s="5"/>
      <c r="CHZ84" s="5"/>
      <c r="CIA84" s="5"/>
      <c r="CIB84" s="5"/>
      <c r="CIC84" s="5"/>
      <c r="CID84" s="5"/>
      <c r="CIE84" s="5"/>
      <c r="CIF84" s="5"/>
      <c r="CIG84" s="5"/>
      <c r="CIH84" s="5"/>
      <c r="CII84" s="5"/>
      <c r="CIJ84" s="5"/>
      <c r="CIK84" s="5"/>
      <c r="CIL84" s="5"/>
      <c r="CIM84" s="5"/>
      <c r="CIN84" s="5"/>
      <c r="CIO84" s="5"/>
      <c r="CIP84" s="5"/>
      <c r="CIQ84" s="5"/>
      <c r="CIR84" s="5"/>
      <c r="CIS84" s="5"/>
      <c r="CIT84" s="5"/>
      <c r="CIU84" s="5"/>
      <c r="CIV84" s="5"/>
      <c r="CIW84" s="5"/>
      <c r="CIX84" s="5"/>
      <c r="CIY84" s="5"/>
      <c r="CIZ84" s="5"/>
      <c r="CJA84" s="5"/>
      <c r="CJB84" s="5"/>
      <c r="CJC84" s="5"/>
      <c r="CJD84" s="5"/>
      <c r="CJE84" s="5"/>
      <c r="CJF84" s="5"/>
      <c r="CJG84" s="5"/>
      <c r="CJH84" s="5"/>
      <c r="CJI84" s="5"/>
      <c r="CJJ84" s="5"/>
      <c r="CJK84" s="5"/>
      <c r="CJL84" s="5"/>
      <c r="CJM84" s="5"/>
      <c r="CJN84" s="5"/>
      <c r="CJO84" s="5"/>
      <c r="CJP84" s="5"/>
      <c r="CJQ84" s="5"/>
      <c r="CJR84" s="5"/>
      <c r="CJS84" s="5"/>
      <c r="CJT84" s="5"/>
      <c r="CJU84" s="5"/>
      <c r="CJV84" s="5"/>
      <c r="CJW84" s="5"/>
      <c r="CJX84" s="5"/>
      <c r="CJY84" s="5"/>
      <c r="CJZ84" s="5"/>
      <c r="CKA84" s="5"/>
      <c r="CKB84" s="5"/>
      <c r="CKC84" s="5"/>
      <c r="CKD84" s="5"/>
      <c r="CKE84" s="5"/>
      <c r="CKF84" s="5"/>
      <c r="CKG84" s="5"/>
      <c r="CKH84" s="5"/>
      <c r="CKI84" s="5"/>
      <c r="CKJ84" s="5"/>
      <c r="CKK84" s="5"/>
      <c r="CKL84" s="5"/>
      <c r="CKM84" s="5"/>
      <c r="CKN84" s="5"/>
      <c r="CKO84" s="5"/>
      <c r="CKP84" s="5"/>
      <c r="CKQ84" s="5"/>
      <c r="CKR84" s="5"/>
      <c r="CKS84" s="5"/>
      <c r="CKT84" s="5"/>
      <c r="CKU84" s="5"/>
      <c r="CKV84" s="5"/>
      <c r="CKW84" s="5"/>
      <c r="CKX84" s="5"/>
      <c r="CKY84" s="5"/>
      <c r="CKZ84" s="5"/>
      <c r="CLA84" s="5"/>
      <c r="CLB84" s="5"/>
      <c r="CLC84" s="5"/>
      <c r="CLD84" s="5"/>
      <c r="CLE84" s="5"/>
      <c r="CLF84" s="5"/>
      <c r="CLG84" s="5"/>
      <c r="CLH84" s="5"/>
      <c r="CLI84" s="5"/>
      <c r="CLJ84" s="5"/>
      <c r="CLK84" s="5"/>
      <c r="CLL84" s="5"/>
      <c r="CLM84" s="5"/>
      <c r="CLN84" s="5"/>
      <c r="CLO84" s="5"/>
      <c r="CLP84" s="5"/>
      <c r="CLQ84" s="5"/>
      <c r="CLR84" s="5"/>
      <c r="CLS84" s="5"/>
      <c r="CLT84" s="5"/>
      <c r="CLU84" s="5"/>
      <c r="CLV84" s="5"/>
      <c r="CLW84" s="5"/>
      <c r="CLX84" s="5"/>
      <c r="CLY84" s="5"/>
      <c r="CLZ84" s="5"/>
      <c r="CMA84" s="5"/>
      <c r="CMB84" s="5"/>
      <c r="CMC84" s="5"/>
      <c r="CMD84" s="5"/>
      <c r="CME84" s="5"/>
      <c r="CMF84" s="5"/>
      <c r="CMG84" s="5"/>
      <c r="CMH84" s="5"/>
      <c r="CMI84" s="5"/>
      <c r="CMJ84" s="5"/>
      <c r="CMK84" s="5"/>
      <c r="CML84" s="5"/>
      <c r="CMM84" s="5"/>
      <c r="CMN84" s="5"/>
      <c r="CMO84" s="5"/>
      <c r="CMP84" s="5"/>
      <c r="CMQ84" s="5"/>
      <c r="CMR84" s="5"/>
      <c r="CMS84" s="5"/>
      <c r="CMT84" s="5"/>
      <c r="CMU84" s="5"/>
      <c r="CMV84" s="5"/>
      <c r="CMW84" s="5"/>
      <c r="CMX84" s="5"/>
      <c r="CMY84" s="5"/>
      <c r="CMZ84" s="5"/>
      <c r="CNA84" s="5"/>
      <c r="CNB84" s="5"/>
      <c r="CNC84" s="5"/>
      <c r="CND84" s="5"/>
      <c r="CNE84" s="5"/>
      <c r="CNF84" s="5"/>
      <c r="CNG84" s="5"/>
      <c r="CNH84" s="5"/>
      <c r="CNI84" s="5"/>
      <c r="CNJ84" s="5"/>
      <c r="CNK84" s="5"/>
      <c r="CNL84" s="5"/>
      <c r="CNM84" s="5"/>
      <c r="CNN84" s="5"/>
      <c r="CNO84" s="5"/>
      <c r="CNP84" s="5"/>
      <c r="CNQ84" s="5"/>
      <c r="CNR84" s="5"/>
      <c r="CNS84" s="5"/>
      <c r="CNT84" s="5"/>
      <c r="CNU84" s="5"/>
      <c r="CNV84" s="5"/>
      <c r="CNW84" s="5"/>
      <c r="CNX84" s="5"/>
      <c r="CNY84" s="5"/>
      <c r="CNZ84" s="5"/>
      <c r="COA84" s="5"/>
      <c r="COB84" s="5"/>
      <c r="COC84" s="5"/>
      <c r="COD84" s="5"/>
      <c r="COE84" s="5"/>
      <c r="COF84" s="5"/>
      <c r="COG84" s="5"/>
      <c r="COH84" s="5"/>
      <c r="COI84" s="5"/>
      <c r="COJ84" s="5"/>
      <c r="COK84" s="5"/>
      <c r="COL84" s="5"/>
      <c r="COM84" s="5"/>
      <c r="CON84" s="5"/>
      <c r="COO84" s="5"/>
      <c r="COP84" s="5"/>
      <c r="COQ84" s="5"/>
      <c r="COR84" s="5"/>
      <c r="COS84" s="5"/>
      <c r="COT84" s="5"/>
      <c r="COU84" s="5"/>
      <c r="COV84" s="5"/>
      <c r="COW84" s="5"/>
      <c r="COX84" s="5"/>
      <c r="COY84" s="5"/>
      <c r="COZ84" s="5"/>
      <c r="CPA84" s="5"/>
      <c r="CPB84" s="5"/>
      <c r="CPC84" s="5"/>
      <c r="CPD84" s="5"/>
      <c r="CPE84" s="5"/>
      <c r="CPF84" s="5"/>
      <c r="CPG84" s="5"/>
      <c r="CPH84" s="5"/>
      <c r="CPI84" s="5"/>
      <c r="CPJ84" s="5"/>
      <c r="CPK84" s="5"/>
      <c r="CPL84" s="5"/>
      <c r="CPM84" s="5"/>
      <c r="CPN84" s="5"/>
      <c r="CPO84" s="5"/>
      <c r="CPP84" s="5"/>
      <c r="CPQ84" s="5"/>
      <c r="CPR84" s="5"/>
      <c r="CPS84" s="5"/>
      <c r="CPT84" s="5"/>
      <c r="CPU84" s="5"/>
      <c r="CPV84" s="5"/>
      <c r="CPW84" s="5"/>
      <c r="CPX84" s="5"/>
      <c r="CPY84" s="5"/>
      <c r="CPZ84" s="5"/>
      <c r="CQA84" s="5"/>
      <c r="CQB84" s="5"/>
      <c r="CQC84" s="5"/>
      <c r="CQD84" s="5"/>
      <c r="CQE84" s="5"/>
      <c r="CQF84" s="5"/>
      <c r="CQG84" s="5"/>
      <c r="CQH84" s="5"/>
      <c r="CQI84" s="5"/>
      <c r="CQJ84" s="5"/>
      <c r="CQK84" s="5"/>
      <c r="CQL84" s="5"/>
      <c r="CQM84" s="5"/>
      <c r="CQN84" s="5"/>
      <c r="CQO84" s="5"/>
      <c r="CQP84" s="5"/>
      <c r="CQQ84" s="5"/>
      <c r="CQR84" s="5"/>
      <c r="CQS84" s="5"/>
      <c r="CQT84" s="5"/>
      <c r="CQU84" s="5"/>
      <c r="CQV84" s="5"/>
      <c r="CQW84" s="5"/>
      <c r="CQX84" s="5"/>
      <c r="CQY84" s="5"/>
      <c r="CQZ84" s="5"/>
      <c r="CRA84" s="5"/>
      <c r="CRB84" s="5"/>
      <c r="CRC84" s="5"/>
      <c r="CRD84" s="5"/>
      <c r="CRE84" s="5"/>
      <c r="CRF84" s="5"/>
      <c r="CRG84" s="5"/>
      <c r="CRH84" s="5"/>
      <c r="CRI84" s="5"/>
      <c r="CRJ84" s="5"/>
      <c r="CRK84" s="5"/>
      <c r="CRL84" s="5"/>
      <c r="CRM84" s="5"/>
      <c r="CRN84" s="5"/>
      <c r="CRO84" s="5"/>
      <c r="CRP84" s="5"/>
      <c r="CRQ84" s="5"/>
      <c r="CRR84" s="5"/>
      <c r="CRS84" s="5"/>
      <c r="CRT84" s="5"/>
      <c r="CRU84" s="5"/>
      <c r="CRV84" s="5"/>
      <c r="CRW84" s="5"/>
      <c r="CRX84" s="5"/>
      <c r="CRY84" s="5"/>
      <c r="CRZ84" s="5"/>
      <c r="CSA84" s="5"/>
      <c r="CSB84" s="5"/>
      <c r="CSC84" s="5"/>
      <c r="CSD84" s="5"/>
      <c r="CSE84" s="5"/>
      <c r="CSF84" s="5"/>
      <c r="CSG84" s="5"/>
      <c r="CSH84" s="5"/>
      <c r="CSI84" s="5"/>
      <c r="CSJ84" s="5"/>
      <c r="CSK84" s="5"/>
      <c r="CSL84" s="5"/>
      <c r="CSM84" s="5"/>
      <c r="CSN84" s="5"/>
      <c r="CSO84" s="5"/>
      <c r="CSP84" s="5"/>
      <c r="CSQ84" s="5"/>
      <c r="CSR84" s="5"/>
      <c r="CSS84" s="5"/>
      <c r="CST84" s="5"/>
      <c r="CSU84" s="5"/>
      <c r="CSV84" s="5"/>
      <c r="CSW84" s="5"/>
      <c r="CSX84" s="5"/>
      <c r="CSY84" s="5"/>
      <c r="CSZ84" s="5"/>
      <c r="CTA84" s="5"/>
      <c r="CTB84" s="5"/>
      <c r="CTC84" s="5"/>
      <c r="CTD84" s="5"/>
      <c r="CTE84" s="5"/>
      <c r="CTF84" s="5"/>
      <c r="CTG84" s="5"/>
      <c r="CTH84" s="5"/>
      <c r="CTI84" s="5"/>
      <c r="CTJ84" s="5"/>
      <c r="CTK84" s="5"/>
      <c r="CTL84" s="5"/>
      <c r="CTM84" s="5"/>
      <c r="CTN84" s="5"/>
      <c r="CTO84" s="5"/>
      <c r="CTP84" s="5"/>
      <c r="CTQ84" s="5"/>
      <c r="CTR84" s="5"/>
      <c r="CTS84" s="5"/>
      <c r="CTT84" s="5"/>
      <c r="CTU84" s="5"/>
      <c r="CTV84" s="5"/>
      <c r="CTW84" s="5"/>
      <c r="CTX84" s="5"/>
      <c r="CTY84" s="5"/>
      <c r="CTZ84" s="5"/>
      <c r="CUA84" s="5"/>
      <c r="CUB84" s="5"/>
      <c r="CUC84" s="5"/>
      <c r="CUD84" s="5"/>
      <c r="CUE84" s="5"/>
      <c r="CUF84" s="5"/>
      <c r="CUG84" s="5"/>
      <c r="CUH84" s="5"/>
      <c r="CUI84" s="5"/>
      <c r="CUJ84" s="5"/>
      <c r="CUK84" s="5"/>
      <c r="CUL84" s="5"/>
      <c r="CUM84" s="5"/>
      <c r="CUN84" s="5"/>
      <c r="CUO84" s="5"/>
      <c r="CUP84" s="5"/>
      <c r="CUQ84" s="5"/>
      <c r="CUR84" s="5"/>
      <c r="CUS84" s="5"/>
      <c r="CUT84" s="5"/>
      <c r="CUU84" s="5"/>
      <c r="CUV84" s="5"/>
      <c r="CUW84" s="5"/>
      <c r="CUX84" s="5"/>
      <c r="CUY84" s="5"/>
    </row>
    <row r="85" spans="1:2599" ht="211.5" customHeight="1" thickBot="1" x14ac:dyDescent="0.3">
      <c r="A85" s="573"/>
      <c r="B85" s="576"/>
      <c r="C85" s="579"/>
      <c r="D85" s="152" t="s">
        <v>250</v>
      </c>
      <c r="E85" s="87" t="s">
        <v>251</v>
      </c>
      <c r="F85" s="87" t="s">
        <v>252</v>
      </c>
      <c r="G85" s="87" t="s">
        <v>249</v>
      </c>
      <c r="H85" s="288" t="s">
        <v>427</v>
      </c>
      <c r="I85" s="87">
        <v>0</v>
      </c>
      <c r="J85" s="87">
        <v>13</v>
      </c>
      <c r="K85" s="404"/>
      <c r="L85" s="404"/>
      <c r="M85" s="404"/>
      <c r="N85" s="404"/>
      <c r="O85" s="404"/>
      <c r="P85" s="404"/>
      <c r="Q85" s="153">
        <v>13</v>
      </c>
      <c r="R85" s="137">
        <v>13</v>
      </c>
      <c r="S85" s="138">
        <v>4</v>
      </c>
      <c r="T85" s="139">
        <f>S85/R85</f>
        <v>0.30769230769230771</v>
      </c>
      <c r="U85" s="140">
        <v>8655000</v>
      </c>
      <c r="V85" s="141">
        <v>8655000</v>
      </c>
      <c r="W85" s="404"/>
      <c r="X85" s="142" t="s">
        <v>585</v>
      </c>
      <c r="Y85" s="137">
        <v>13</v>
      </c>
      <c r="Z85" s="138">
        <v>10</v>
      </c>
      <c r="AA85" s="139">
        <f>Z85/Y85</f>
        <v>0.76923076923076927</v>
      </c>
      <c r="AB85" s="140"/>
      <c r="AC85" s="140"/>
      <c r="AD85" s="404"/>
      <c r="AE85" s="142"/>
      <c r="AF85" s="137">
        <v>13</v>
      </c>
      <c r="AG85" s="138">
        <v>4</v>
      </c>
      <c r="AH85" s="139">
        <f>AG85/AF85</f>
        <v>0.30769230769230771</v>
      </c>
      <c r="AI85" s="140">
        <v>8655000</v>
      </c>
      <c r="AJ85" s="141">
        <v>8655000</v>
      </c>
      <c r="AK85" s="404"/>
      <c r="AL85" s="142"/>
      <c r="AM85" s="137">
        <v>13</v>
      </c>
      <c r="AN85" s="138">
        <v>10</v>
      </c>
      <c r="AO85" s="139">
        <f>AN85/AM85</f>
        <v>0.76923076923076927</v>
      </c>
      <c r="AP85" s="140" t="s">
        <v>620</v>
      </c>
      <c r="AQ85" s="140" t="s">
        <v>600</v>
      </c>
      <c r="AR85" s="404"/>
      <c r="AS85" s="142" t="s">
        <v>561</v>
      </c>
      <c r="AT85" s="137">
        <v>13</v>
      </c>
      <c r="AU85" s="138">
        <v>4</v>
      </c>
      <c r="AV85" s="139">
        <f>AU85/AT85</f>
        <v>0.30769230769230771</v>
      </c>
      <c r="AW85" s="140">
        <v>8655000</v>
      </c>
      <c r="AX85" s="141">
        <v>8655000</v>
      </c>
      <c r="AY85" s="404"/>
      <c r="AZ85" s="142" t="s">
        <v>585</v>
      </c>
      <c r="BA85" s="233">
        <v>13</v>
      </c>
      <c r="BB85" s="246">
        <v>13</v>
      </c>
      <c r="BC85" s="139">
        <f>BB85/BA85</f>
        <v>1</v>
      </c>
      <c r="BD85" s="396"/>
      <c r="BE85" s="396"/>
      <c r="BF85" s="404"/>
      <c r="BG85" s="247" t="s">
        <v>1119</v>
      </c>
      <c r="BH85" s="233">
        <v>13</v>
      </c>
      <c r="BI85" s="176">
        <v>7</v>
      </c>
      <c r="BJ85" s="234">
        <f>(BI85/BH85)*1</f>
        <v>0.53846153846153844</v>
      </c>
      <c r="BK85" s="235" t="s">
        <v>714</v>
      </c>
      <c r="BL85" s="236">
        <v>400</v>
      </c>
      <c r="BM85" s="487"/>
      <c r="BN85" s="237" t="s">
        <v>715</v>
      </c>
      <c r="BO85" s="137">
        <v>13</v>
      </c>
      <c r="BP85" s="138">
        <v>5</v>
      </c>
      <c r="BQ85" s="139">
        <f>BP85/BO85</f>
        <v>0.38461538461538464</v>
      </c>
      <c r="BR85" s="140">
        <v>8655000</v>
      </c>
      <c r="BS85" s="141">
        <v>8655000</v>
      </c>
      <c r="BT85" s="404"/>
      <c r="BU85" s="142" t="s">
        <v>794</v>
      </c>
      <c r="BV85" s="357">
        <v>13</v>
      </c>
      <c r="BW85" s="138">
        <v>10</v>
      </c>
      <c r="BX85" s="139">
        <f>BW85/BV85</f>
        <v>0.76923076923076927</v>
      </c>
      <c r="BY85" s="140" t="s">
        <v>620</v>
      </c>
      <c r="BZ85" s="140" t="s">
        <v>600</v>
      </c>
      <c r="CA85" s="404"/>
      <c r="CB85" s="142" t="s">
        <v>561</v>
      </c>
      <c r="CC85" s="152">
        <v>13</v>
      </c>
      <c r="CD85" s="138">
        <v>10</v>
      </c>
      <c r="CE85" s="344">
        <f>CD85/CC85</f>
        <v>0.76923076923076927</v>
      </c>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c r="AMJ85" s="5"/>
      <c r="AMK85" s="5"/>
      <c r="AML85" s="5"/>
      <c r="AMM85" s="5"/>
      <c r="AMN85" s="5"/>
      <c r="AMO85" s="5"/>
      <c r="AMP85" s="5"/>
      <c r="AMQ85" s="5"/>
      <c r="AMR85" s="5"/>
      <c r="AMS85" s="5"/>
      <c r="AMT85" s="5"/>
      <c r="AMU85" s="5"/>
      <c r="AMV85" s="5"/>
      <c r="AMW85" s="5"/>
      <c r="AMX85" s="5"/>
      <c r="AMY85" s="5"/>
      <c r="AMZ85" s="5"/>
      <c r="ANA85" s="5"/>
      <c r="ANB85" s="5"/>
      <c r="ANC85" s="5"/>
      <c r="AND85" s="5"/>
      <c r="ANE85" s="5"/>
      <c r="ANF85" s="5"/>
      <c r="ANG85" s="5"/>
      <c r="ANH85" s="5"/>
      <c r="ANI85" s="5"/>
      <c r="ANJ85" s="5"/>
      <c r="ANK85" s="5"/>
      <c r="ANL85" s="5"/>
      <c r="ANM85" s="5"/>
      <c r="ANN85" s="5"/>
      <c r="ANO85" s="5"/>
      <c r="ANP85" s="5"/>
      <c r="ANQ85" s="5"/>
      <c r="ANR85" s="5"/>
      <c r="ANS85" s="5"/>
      <c r="ANT85" s="5"/>
      <c r="ANU85" s="5"/>
      <c r="ANV85" s="5"/>
      <c r="ANW85" s="5"/>
      <c r="ANX85" s="5"/>
      <c r="ANY85" s="5"/>
      <c r="ANZ85" s="5"/>
      <c r="AOA85" s="5"/>
      <c r="AOB85" s="5"/>
      <c r="AOC85" s="5"/>
      <c r="AOD85" s="5"/>
      <c r="AOE85" s="5"/>
      <c r="AOF85" s="5"/>
      <c r="AOG85" s="5"/>
      <c r="AOH85" s="5"/>
      <c r="AOI85" s="5"/>
      <c r="AOJ85" s="5"/>
      <c r="AOK85" s="5"/>
      <c r="AOL85" s="5"/>
      <c r="AOM85" s="5"/>
      <c r="AON85" s="5"/>
      <c r="AOO85" s="5"/>
      <c r="AOP85" s="5"/>
      <c r="AOQ85" s="5"/>
      <c r="AOR85" s="5"/>
      <c r="AOS85" s="5"/>
      <c r="AOT85" s="5"/>
      <c r="AOU85" s="5"/>
      <c r="AOV85" s="5"/>
      <c r="AOW85" s="5"/>
      <c r="AOX85" s="5"/>
      <c r="AOY85" s="5"/>
      <c r="AOZ85" s="5"/>
      <c r="APA85" s="5"/>
      <c r="APB85" s="5"/>
      <c r="APC85" s="5"/>
      <c r="APD85" s="5"/>
      <c r="APE85" s="5"/>
      <c r="APF85" s="5"/>
      <c r="APG85" s="5"/>
      <c r="APH85" s="5"/>
      <c r="API85" s="5"/>
      <c r="APJ85" s="5"/>
      <c r="APK85" s="5"/>
      <c r="APL85" s="5"/>
      <c r="APM85" s="5"/>
      <c r="APN85" s="5"/>
      <c r="APO85" s="5"/>
      <c r="APP85" s="5"/>
      <c r="APQ85" s="5"/>
      <c r="APR85" s="5"/>
      <c r="APS85" s="5"/>
      <c r="APT85" s="5"/>
      <c r="APU85" s="5"/>
      <c r="APV85" s="5"/>
      <c r="APW85" s="5"/>
      <c r="APX85" s="5"/>
      <c r="APY85" s="5"/>
      <c r="APZ85" s="5"/>
      <c r="AQA85" s="5"/>
      <c r="AQB85" s="5"/>
      <c r="AQC85" s="5"/>
      <c r="AQD85" s="5"/>
      <c r="AQE85" s="5"/>
      <c r="AQF85" s="5"/>
      <c r="AQG85" s="5"/>
      <c r="AQH85" s="5"/>
      <c r="AQI85" s="5"/>
      <c r="AQJ85" s="5"/>
      <c r="AQK85" s="5"/>
      <c r="AQL85" s="5"/>
      <c r="AQM85" s="5"/>
      <c r="AQN85" s="5"/>
      <c r="AQO85" s="5"/>
      <c r="AQP85" s="5"/>
      <c r="AQQ85" s="5"/>
      <c r="AQR85" s="5"/>
      <c r="AQS85" s="5"/>
      <c r="AQT85" s="5"/>
      <c r="AQU85" s="5"/>
      <c r="AQV85" s="5"/>
      <c r="AQW85" s="5"/>
      <c r="AQX85" s="5"/>
      <c r="AQY85" s="5"/>
      <c r="AQZ85" s="5"/>
      <c r="ARA85" s="5"/>
      <c r="ARB85" s="5"/>
      <c r="ARC85" s="5"/>
      <c r="ARD85" s="5"/>
      <c r="ARE85" s="5"/>
      <c r="ARF85" s="5"/>
      <c r="ARG85" s="5"/>
      <c r="ARH85" s="5"/>
      <c r="ARI85" s="5"/>
      <c r="ARJ85" s="5"/>
      <c r="ARK85" s="5"/>
      <c r="ARL85" s="5"/>
      <c r="ARM85" s="5"/>
      <c r="ARN85" s="5"/>
      <c r="ARO85" s="5"/>
      <c r="ARP85" s="5"/>
      <c r="ARQ85" s="5"/>
      <c r="ARR85" s="5"/>
      <c r="ARS85" s="5"/>
      <c r="ART85" s="5"/>
      <c r="ARU85" s="5"/>
      <c r="ARV85" s="5"/>
      <c r="ARW85" s="5"/>
      <c r="ARX85" s="5"/>
      <c r="ARY85" s="5"/>
      <c r="ARZ85" s="5"/>
      <c r="ASA85" s="5"/>
      <c r="ASB85" s="5"/>
      <c r="ASC85" s="5"/>
      <c r="ASD85" s="5"/>
      <c r="ASE85" s="5"/>
      <c r="ASF85" s="5"/>
      <c r="ASG85" s="5"/>
      <c r="ASH85" s="5"/>
      <c r="ASI85" s="5"/>
      <c r="ASJ85" s="5"/>
      <c r="ASK85" s="5"/>
      <c r="ASL85" s="5"/>
      <c r="ASM85" s="5"/>
      <c r="ASN85" s="5"/>
      <c r="ASO85" s="5"/>
      <c r="ASP85" s="5"/>
      <c r="ASQ85" s="5"/>
      <c r="ASR85" s="5"/>
      <c r="ASS85" s="5"/>
      <c r="AST85" s="5"/>
      <c r="ASU85" s="5"/>
      <c r="ASV85" s="5"/>
      <c r="ASW85" s="5"/>
      <c r="ASX85" s="5"/>
      <c r="ASY85" s="5"/>
      <c r="ASZ85" s="5"/>
      <c r="ATA85" s="5"/>
      <c r="ATB85" s="5"/>
      <c r="ATC85" s="5"/>
      <c r="ATD85" s="5"/>
      <c r="ATE85" s="5"/>
      <c r="ATF85" s="5"/>
      <c r="ATG85" s="5"/>
      <c r="ATH85" s="5"/>
      <c r="ATI85" s="5"/>
      <c r="ATJ85" s="5"/>
      <c r="ATK85" s="5"/>
      <c r="ATL85" s="5"/>
      <c r="ATM85" s="5"/>
      <c r="ATN85" s="5"/>
      <c r="ATO85" s="5"/>
      <c r="ATP85" s="5"/>
      <c r="ATQ85" s="5"/>
      <c r="ATR85" s="5"/>
      <c r="ATS85" s="5"/>
      <c r="ATT85" s="5"/>
      <c r="ATU85" s="5"/>
      <c r="ATV85" s="5"/>
      <c r="ATW85" s="5"/>
      <c r="ATX85" s="5"/>
      <c r="ATY85" s="5"/>
      <c r="ATZ85" s="5"/>
      <c r="AUA85" s="5"/>
      <c r="AUB85" s="5"/>
      <c r="AUC85" s="5"/>
      <c r="AUD85" s="5"/>
      <c r="AUE85" s="5"/>
      <c r="AUF85" s="5"/>
      <c r="AUG85" s="5"/>
      <c r="AUH85" s="5"/>
      <c r="AUI85" s="5"/>
      <c r="AUJ85" s="5"/>
      <c r="AUK85" s="5"/>
      <c r="AUL85" s="5"/>
      <c r="AUM85" s="5"/>
      <c r="AUN85" s="5"/>
      <c r="AUO85" s="5"/>
      <c r="AUP85" s="5"/>
      <c r="AUQ85" s="5"/>
      <c r="AUR85" s="5"/>
      <c r="AUS85" s="5"/>
      <c r="AUT85" s="5"/>
      <c r="AUU85" s="5"/>
      <c r="AUV85" s="5"/>
      <c r="AUW85" s="5"/>
      <c r="AUX85" s="5"/>
      <c r="AUY85" s="5"/>
      <c r="AUZ85" s="5"/>
      <c r="AVA85" s="5"/>
      <c r="AVB85" s="5"/>
      <c r="AVC85" s="5"/>
      <c r="AVD85" s="5"/>
      <c r="AVE85" s="5"/>
      <c r="AVF85" s="5"/>
      <c r="AVG85" s="5"/>
      <c r="AVH85" s="5"/>
      <c r="AVI85" s="5"/>
      <c r="AVJ85" s="5"/>
      <c r="AVK85" s="5"/>
      <c r="AVL85" s="5"/>
      <c r="AVM85" s="5"/>
      <c r="AVN85" s="5"/>
      <c r="AVO85" s="5"/>
      <c r="AVP85" s="5"/>
      <c r="AVQ85" s="5"/>
      <c r="AVR85" s="5"/>
      <c r="AVS85" s="5"/>
      <c r="AVT85" s="5"/>
      <c r="AVU85" s="5"/>
      <c r="AVV85" s="5"/>
      <c r="AVW85" s="5"/>
      <c r="AVX85" s="5"/>
      <c r="AVY85" s="5"/>
      <c r="AVZ85" s="5"/>
      <c r="AWA85" s="5"/>
      <c r="AWB85" s="5"/>
      <c r="AWC85" s="5"/>
      <c r="AWD85" s="5"/>
      <c r="AWE85" s="5"/>
      <c r="AWF85" s="5"/>
      <c r="AWG85" s="5"/>
      <c r="AWH85" s="5"/>
      <c r="AWI85" s="5"/>
      <c r="AWJ85" s="5"/>
      <c r="AWK85" s="5"/>
      <c r="AWL85" s="5"/>
      <c r="AWM85" s="5"/>
      <c r="AWN85" s="5"/>
      <c r="AWO85" s="5"/>
      <c r="AWP85" s="5"/>
      <c r="AWQ85" s="5"/>
      <c r="AWR85" s="5"/>
      <c r="AWS85" s="5"/>
      <c r="AWT85" s="5"/>
      <c r="AWU85" s="5"/>
      <c r="AWV85" s="5"/>
      <c r="AWW85" s="5"/>
      <c r="AWX85" s="5"/>
      <c r="AWY85" s="5"/>
      <c r="AWZ85" s="5"/>
      <c r="AXA85" s="5"/>
      <c r="AXB85" s="5"/>
      <c r="AXC85" s="5"/>
      <c r="AXD85" s="5"/>
      <c r="AXE85" s="5"/>
      <c r="AXF85" s="5"/>
      <c r="AXG85" s="5"/>
      <c r="AXH85" s="5"/>
      <c r="AXI85" s="5"/>
      <c r="AXJ85" s="5"/>
      <c r="AXK85" s="5"/>
      <c r="AXL85" s="5"/>
      <c r="AXM85" s="5"/>
      <c r="AXN85" s="5"/>
      <c r="AXO85" s="5"/>
      <c r="AXP85" s="5"/>
      <c r="AXQ85" s="5"/>
      <c r="AXR85" s="5"/>
      <c r="AXS85" s="5"/>
      <c r="AXT85" s="5"/>
      <c r="AXU85" s="5"/>
      <c r="AXV85" s="5"/>
      <c r="AXW85" s="5"/>
      <c r="AXX85" s="5"/>
      <c r="AXY85" s="5"/>
      <c r="AXZ85" s="5"/>
      <c r="AYA85" s="5"/>
      <c r="AYB85" s="5"/>
      <c r="AYC85" s="5"/>
      <c r="AYD85" s="5"/>
      <c r="AYE85" s="5"/>
      <c r="AYF85" s="5"/>
      <c r="AYG85" s="5"/>
      <c r="AYH85" s="5"/>
      <c r="AYI85" s="5"/>
      <c r="AYJ85" s="5"/>
      <c r="AYK85" s="5"/>
      <c r="AYL85" s="5"/>
      <c r="AYM85" s="5"/>
      <c r="AYN85" s="5"/>
      <c r="AYO85" s="5"/>
      <c r="AYP85" s="5"/>
      <c r="AYQ85" s="5"/>
      <c r="AYR85" s="5"/>
      <c r="AYS85" s="5"/>
      <c r="AYT85" s="5"/>
      <c r="AYU85" s="5"/>
      <c r="AYV85" s="5"/>
      <c r="AYW85" s="5"/>
      <c r="AYX85" s="5"/>
      <c r="AYY85" s="5"/>
      <c r="AYZ85" s="5"/>
      <c r="AZA85" s="5"/>
      <c r="AZB85" s="5"/>
      <c r="AZC85" s="5"/>
      <c r="AZD85" s="5"/>
      <c r="AZE85" s="5"/>
      <c r="AZF85" s="5"/>
      <c r="AZG85" s="5"/>
      <c r="AZH85" s="5"/>
      <c r="AZI85" s="5"/>
      <c r="AZJ85" s="5"/>
      <c r="AZK85" s="5"/>
      <c r="AZL85" s="5"/>
      <c r="AZM85" s="5"/>
      <c r="AZN85" s="5"/>
      <c r="AZO85" s="5"/>
      <c r="AZP85" s="5"/>
      <c r="AZQ85" s="5"/>
      <c r="AZR85" s="5"/>
      <c r="AZS85" s="5"/>
      <c r="AZT85" s="5"/>
      <c r="AZU85" s="5"/>
      <c r="AZV85" s="5"/>
      <c r="AZW85" s="5"/>
      <c r="AZX85" s="5"/>
      <c r="AZY85" s="5"/>
      <c r="AZZ85" s="5"/>
      <c r="BAA85" s="5"/>
      <c r="BAB85" s="5"/>
      <c r="BAC85" s="5"/>
      <c r="BAD85" s="5"/>
      <c r="BAE85" s="5"/>
      <c r="BAF85" s="5"/>
      <c r="BAG85" s="5"/>
      <c r="BAH85" s="5"/>
      <c r="BAI85" s="5"/>
      <c r="BAJ85" s="5"/>
      <c r="BAK85" s="5"/>
      <c r="BAL85" s="5"/>
      <c r="BAM85" s="5"/>
      <c r="BAN85" s="5"/>
      <c r="BAO85" s="5"/>
      <c r="BAP85" s="5"/>
      <c r="BAQ85" s="5"/>
      <c r="BAR85" s="5"/>
      <c r="BAS85" s="5"/>
      <c r="BAT85" s="5"/>
      <c r="BAU85" s="5"/>
      <c r="BAV85" s="5"/>
      <c r="BAW85" s="5"/>
      <c r="BAX85" s="5"/>
      <c r="BAY85" s="5"/>
      <c r="BAZ85" s="5"/>
      <c r="BBA85" s="5"/>
      <c r="BBB85" s="5"/>
      <c r="BBC85" s="5"/>
      <c r="BBD85" s="5"/>
      <c r="BBE85" s="5"/>
      <c r="BBF85" s="5"/>
      <c r="BBG85" s="5"/>
      <c r="BBH85" s="5"/>
      <c r="BBI85" s="5"/>
      <c r="BBJ85" s="5"/>
      <c r="BBK85" s="5"/>
      <c r="BBL85" s="5"/>
      <c r="BBM85" s="5"/>
      <c r="BBN85" s="5"/>
      <c r="BBO85" s="5"/>
      <c r="BBP85" s="5"/>
      <c r="BBQ85" s="5"/>
      <c r="BBR85" s="5"/>
      <c r="BBS85" s="5"/>
      <c r="BBT85" s="5"/>
      <c r="BBU85" s="5"/>
      <c r="BBV85" s="5"/>
      <c r="BBW85" s="5"/>
      <c r="BBX85" s="5"/>
      <c r="BBY85" s="5"/>
      <c r="BBZ85" s="5"/>
      <c r="BCA85" s="5"/>
      <c r="BCB85" s="5"/>
      <c r="BCC85" s="5"/>
      <c r="BCD85" s="5"/>
      <c r="BCE85" s="5"/>
      <c r="BCF85" s="5"/>
      <c r="BCG85" s="5"/>
      <c r="BCH85" s="5"/>
      <c r="BCI85" s="5"/>
      <c r="BCJ85" s="5"/>
      <c r="BCK85" s="5"/>
      <c r="BCL85" s="5"/>
      <c r="BCM85" s="5"/>
      <c r="BCN85" s="5"/>
      <c r="BCO85" s="5"/>
      <c r="BCP85" s="5"/>
      <c r="BCQ85" s="5"/>
      <c r="BCR85" s="5"/>
      <c r="BCS85" s="5"/>
      <c r="BCT85" s="5"/>
      <c r="BCU85" s="5"/>
      <c r="BCV85" s="5"/>
      <c r="BCW85" s="5"/>
      <c r="BCX85" s="5"/>
      <c r="BCY85" s="5"/>
      <c r="BCZ85" s="5"/>
      <c r="BDA85" s="5"/>
      <c r="BDB85" s="5"/>
      <c r="BDC85" s="5"/>
      <c r="BDD85" s="5"/>
      <c r="BDE85" s="5"/>
      <c r="BDF85" s="5"/>
      <c r="BDG85" s="5"/>
      <c r="BDH85" s="5"/>
      <c r="BDI85" s="5"/>
      <c r="BDJ85" s="5"/>
      <c r="BDK85" s="5"/>
      <c r="BDL85" s="5"/>
      <c r="BDM85" s="5"/>
      <c r="BDN85" s="5"/>
      <c r="BDO85" s="5"/>
      <c r="BDP85" s="5"/>
      <c r="BDQ85" s="5"/>
      <c r="BDR85" s="5"/>
      <c r="BDS85" s="5"/>
      <c r="BDT85" s="5"/>
      <c r="BDU85" s="5"/>
      <c r="BDV85" s="5"/>
      <c r="BDW85" s="5"/>
      <c r="BDX85" s="5"/>
      <c r="BDY85" s="5"/>
      <c r="BDZ85" s="5"/>
      <c r="BEA85" s="5"/>
      <c r="BEB85" s="5"/>
      <c r="BEC85" s="5"/>
      <c r="BED85" s="5"/>
      <c r="BEE85" s="5"/>
      <c r="BEF85" s="5"/>
      <c r="BEG85" s="5"/>
      <c r="BEH85" s="5"/>
      <c r="BEI85" s="5"/>
      <c r="BEJ85" s="5"/>
      <c r="BEK85" s="5"/>
      <c r="BEL85" s="5"/>
      <c r="BEM85" s="5"/>
      <c r="BEN85" s="5"/>
      <c r="BEO85" s="5"/>
      <c r="BEP85" s="5"/>
      <c r="BEQ85" s="5"/>
      <c r="BER85" s="5"/>
      <c r="BES85" s="5"/>
      <c r="BET85" s="5"/>
      <c r="BEU85" s="5"/>
      <c r="BEV85" s="5"/>
      <c r="BEW85" s="5"/>
      <c r="BEX85" s="5"/>
      <c r="BEY85" s="5"/>
      <c r="BEZ85" s="5"/>
      <c r="BFA85" s="5"/>
      <c r="BFB85" s="5"/>
      <c r="BFC85" s="5"/>
      <c r="BFD85" s="5"/>
      <c r="BFE85" s="5"/>
      <c r="BFF85" s="5"/>
      <c r="BFG85" s="5"/>
      <c r="BFH85" s="5"/>
      <c r="BFI85" s="5"/>
      <c r="BFJ85" s="5"/>
      <c r="BFK85" s="5"/>
      <c r="BFL85" s="5"/>
      <c r="BFM85" s="5"/>
      <c r="BFN85" s="5"/>
      <c r="BFO85" s="5"/>
      <c r="BFP85" s="5"/>
      <c r="BFQ85" s="5"/>
      <c r="BFR85" s="5"/>
      <c r="BFS85" s="5"/>
      <c r="BFT85" s="5"/>
      <c r="BFU85" s="5"/>
      <c r="BFV85" s="5"/>
      <c r="BFW85" s="5"/>
      <c r="BFX85" s="5"/>
      <c r="BFY85" s="5"/>
      <c r="BFZ85" s="5"/>
      <c r="BGA85" s="5"/>
      <c r="BGB85" s="5"/>
      <c r="BGC85" s="5"/>
      <c r="BGD85" s="5"/>
      <c r="BGE85" s="5"/>
      <c r="BGF85" s="5"/>
      <c r="BGG85" s="5"/>
      <c r="BGH85" s="5"/>
      <c r="BGI85" s="5"/>
      <c r="BGJ85" s="5"/>
      <c r="BGK85" s="5"/>
      <c r="BGL85" s="5"/>
      <c r="BGM85" s="5"/>
      <c r="BGN85" s="5"/>
      <c r="BGO85" s="5"/>
      <c r="BGP85" s="5"/>
      <c r="BGQ85" s="5"/>
      <c r="BGR85" s="5"/>
      <c r="BGS85" s="5"/>
      <c r="BGT85" s="5"/>
      <c r="BGU85" s="5"/>
      <c r="BGV85" s="5"/>
      <c r="BGW85" s="5"/>
      <c r="BGX85" s="5"/>
      <c r="BGY85" s="5"/>
      <c r="BGZ85" s="5"/>
      <c r="BHA85" s="5"/>
      <c r="BHB85" s="5"/>
      <c r="BHC85" s="5"/>
      <c r="BHD85" s="5"/>
      <c r="BHE85" s="5"/>
      <c r="BHF85" s="5"/>
      <c r="BHG85" s="5"/>
      <c r="BHH85" s="5"/>
      <c r="BHI85" s="5"/>
      <c r="BHJ85" s="5"/>
      <c r="BHK85" s="5"/>
      <c r="BHL85" s="5"/>
      <c r="BHM85" s="5"/>
      <c r="BHN85" s="5"/>
      <c r="BHO85" s="5"/>
      <c r="BHP85" s="5"/>
      <c r="BHQ85" s="5"/>
      <c r="BHR85" s="5"/>
      <c r="BHS85" s="5"/>
      <c r="BHT85" s="5"/>
      <c r="BHU85" s="5"/>
      <c r="BHV85" s="5"/>
      <c r="BHW85" s="5"/>
      <c r="BHX85" s="5"/>
      <c r="BHY85" s="5"/>
      <c r="BHZ85" s="5"/>
      <c r="BIA85" s="5"/>
      <c r="BIB85" s="5"/>
      <c r="BIC85" s="5"/>
      <c r="BID85" s="5"/>
      <c r="BIE85" s="5"/>
      <c r="BIF85" s="5"/>
      <c r="BIG85" s="5"/>
      <c r="BIH85" s="5"/>
      <c r="BII85" s="5"/>
      <c r="BIJ85" s="5"/>
      <c r="BIK85" s="5"/>
      <c r="BIL85" s="5"/>
      <c r="BIM85" s="5"/>
      <c r="BIN85" s="5"/>
      <c r="BIO85" s="5"/>
      <c r="BIP85" s="5"/>
      <c r="BIQ85" s="5"/>
      <c r="BIR85" s="5"/>
      <c r="BIS85" s="5"/>
      <c r="BIT85" s="5"/>
      <c r="BIU85" s="5"/>
      <c r="BIV85" s="5"/>
      <c r="BIW85" s="5"/>
      <c r="BIX85" s="5"/>
      <c r="BIY85" s="5"/>
      <c r="BIZ85" s="5"/>
      <c r="BJA85" s="5"/>
      <c r="BJB85" s="5"/>
      <c r="BJC85" s="5"/>
      <c r="BJD85" s="5"/>
      <c r="BJE85" s="5"/>
      <c r="BJF85" s="5"/>
      <c r="BJG85" s="5"/>
      <c r="BJH85" s="5"/>
      <c r="BJI85" s="5"/>
      <c r="BJJ85" s="5"/>
      <c r="BJK85" s="5"/>
      <c r="BJL85" s="5"/>
      <c r="BJM85" s="5"/>
      <c r="BJN85" s="5"/>
      <c r="BJO85" s="5"/>
      <c r="BJP85" s="5"/>
      <c r="BJQ85" s="5"/>
      <c r="BJR85" s="5"/>
      <c r="BJS85" s="5"/>
      <c r="BJT85" s="5"/>
      <c r="BJU85" s="5"/>
      <c r="BJV85" s="5"/>
      <c r="BJW85" s="5"/>
      <c r="BJX85" s="5"/>
      <c r="BJY85" s="5"/>
      <c r="BJZ85" s="5"/>
      <c r="BKA85" s="5"/>
      <c r="BKB85" s="5"/>
      <c r="BKC85" s="5"/>
      <c r="BKD85" s="5"/>
      <c r="BKE85" s="5"/>
      <c r="BKF85" s="5"/>
      <c r="BKG85" s="5"/>
      <c r="BKH85" s="5"/>
      <c r="BKI85" s="5"/>
      <c r="BKJ85" s="5"/>
      <c r="BKK85" s="5"/>
      <c r="BKL85" s="5"/>
      <c r="BKM85" s="5"/>
      <c r="BKN85" s="5"/>
      <c r="BKO85" s="5"/>
      <c r="BKP85" s="5"/>
      <c r="BKQ85" s="5"/>
      <c r="BKR85" s="5"/>
      <c r="BKS85" s="5"/>
      <c r="BKT85" s="5"/>
      <c r="BKU85" s="5"/>
      <c r="BKV85" s="5"/>
      <c r="BKW85" s="5"/>
      <c r="BKX85" s="5"/>
      <c r="BKY85" s="5"/>
      <c r="BKZ85" s="5"/>
      <c r="BLA85" s="5"/>
      <c r="BLB85" s="5"/>
      <c r="BLC85" s="5"/>
      <c r="BLD85" s="5"/>
      <c r="BLE85" s="5"/>
      <c r="BLF85" s="5"/>
      <c r="BLG85" s="5"/>
      <c r="BLH85" s="5"/>
      <c r="BLI85" s="5"/>
      <c r="BLJ85" s="5"/>
      <c r="BLK85" s="5"/>
      <c r="BLL85" s="5"/>
      <c r="BLM85" s="5"/>
      <c r="BLN85" s="5"/>
      <c r="BLO85" s="5"/>
      <c r="BLP85" s="5"/>
      <c r="BLQ85" s="5"/>
      <c r="BLR85" s="5"/>
      <c r="BLS85" s="5"/>
      <c r="BLT85" s="5"/>
      <c r="BLU85" s="5"/>
      <c r="BLV85" s="5"/>
      <c r="BLW85" s="5"/>
      <c r="BLX85" s="5"/>
      <c r="BLY85" s="5"/>
      <c r="BLZ85" s="5"/>
      <c r="BMA85" s="5"/>
      <c r="BMB85" s="5"/>
      <c r="BMC85" s="5"/>
      <c r="BMD85" s="5"/>
      <c r="BME85" s="5"/>
      <c r="BMF85" s="5"/>
      <c r="BMG85" s="5"/>
      <c r="BMH85" s="5"/>
      <c r="BMI85" s="5"/>
      <c r="BMJ85" s="5"/>
      <c r="BMK85" s="5"/>
      <c r="BML85" s="5"/>
      <c r="BMM85" s="5"/>
      <c r="BMN85" s="5"/>
      <c r="BMO85" s="5"/>
      <c r="BMP85" s="5"/>
      <c r="BMQ85" s="5"/>
      <c r="BMR85" s="5"/>
      <c r="BMS85" s="5"/>
      <c r="BMT85" s="5"/>
      <c r="BMU85" s="5"/>
      <c r="BMV85" s="5"/>
      <c r="BMW85" s="5"/>
      <c r="BMX85" s="5"/>
      <c r="BMY85" s="5"/>
      <c r="BMZ85" s="5"/>
      <c r="BNA85" s="5"/>
      <c r="BNB85" s="5"/>
      <c r="BNC85" s="5"/>
      <c r="BND85" s="5"/>
      <c r="BNE85" s="5"/>
      <c r="BNF85" s="5"/>
      <c r="BNG85" s="5"/>
      <c r="BNH85" s="5"/>
      <c r="BNI85" s="5"/>
      <c r="BNJ85" s="5"/>
      <c r="BNK85" s="5"/>
      <c r="BNL85" s="5"/>
      <c r="BNM85" s="5"/>
      <c r="BNN85" s="5"/>
      <c r="BNO85" s="5"/>
      <c r="BNP85" s="5"/>
      <c r="BNQ85" s="5"/>
      <c r="BNR85" s="5"/>
      <c r="BNS85" s="5"/>
      <c r="BNT85" s="5"/>
      <c r="BNU85" s="5"/>
      <c r="BNV85" s="5"/>
      <c r="BNW85" s="5"/>
      <c r="BNX85" s="5"/>
      <c r="BNY85" s="5"/>
      <c r="BNZ85" s="5"/>
      <c r="BOA85" s="5"/>
      <c r="BOB85" s="5"/>
      <c r="BOC85" s="5"/>
      <c r="BOD85" s="5"/>
      <c r="BOE85" s="5"/>
      <c r="BOF85" s="5"/>
      <c r="BOG85" s="5"/>
      <c r="BOH85" s="5"/>
      <c r="BOI85" s="5"/>
      <c r="BOJ85" s="5"/>
      <c r="BOK85" s="5"/>
      <c r="BOL85" s="5"/>
      <c r="BOM85" s="5"/>
      <c r="BON85" s="5"/>
      <c r="BOO85" s="5"/>
      <c r="BOP85" s="5"/>
      <c r="BOQ85" s="5"/>
      <c r="BOR85" s="5"/>
      <c r="BOS85" s="5"/>
      <c r="BOT85" s="5"/>
      <c r="BOU85" s="5"/>
      <c r="BOV85" s="5"/>
      <c r="BOW85" s="5"/>
      <c r="BOX85" s="5"/>
      <c r="BOY85" s="5"/>
      <c r="BOZ85" s="5"/>
      <c r="BPA85" s="5"/>
      <c r="BPB85" s="5"/>
      <c r="BPC85" s="5"/>
      <c r="BPD85" s="5"/>
      <c r="BPE85" s="5"/>
      <c r="BPF85" s="5"/>
      <c r="BPG85" s="5"/>
      <c r="BPH85" s="5"/>
      <c r="BPI85" s="5"/>
      <c r="BPJ85" s="5"/>
      <c r="BPK85" s="5"/>
      <c r="BPL85" s="5"/>
      <c r="BPM85" s="5"/>
      <c r="BPN85" s="5"/>
      <c r="BPO85" s="5"/>
      <c r="BPP85" s="5"/>
      <c r="BPQ85" s="5"/>
      <c r="BPR85" s="5"/>
      <c r="BPS85" s="5"/>
      <c r="BPT85" s="5"/>
      <c r="BPU85" s="5"/>
      <c r="BPV85" s="5"/>
      <c r="BPW85" s="5"/>
      <c r="BPX85" s="5"/>
      <c r="BPY85" s="5"/>
      <c r="BPZ85" s="5"/>
      <c r="BQA85" s="5"/>
      <c r="BQB85" s="5"/>
      <c r="BQC85" s="5"/>
      <c r="BQD85" s="5"/>
      <c r="BQE85" s="5"/>
      <c r="BQF85" s="5"/>
      <c r="BQG85" s="5"/>
      <c r="BQH85" s="5"/>
      <c r="BQI85" s="5"/>
      <c r="BQJ85" s="5"/>
      <c r="BQK85" s="5"/>
      <c r="BQL85" s="5"/>
      <c r="BQM85" s="5"/>
      <c r="BQN85" s="5"/>
      <c r="BQO85" s="5"/>
      <c r="BQP85" s="5"/>
      <c r="BQQ85" s="5"/>
      <c r="BQR85" s="5"/>
      <c r="BQS85" s="5"/>
      <c r="BQT85" s="5"/>
      <c r="BQU85" s="5"/>
      <c r="BQV85" s="5"/>
      <c r="BQW85" s="5"/>
      <c r="BQX85" s="5"/>
      <c r="BQY85" s="5"/>
      <c r="BQZ85" s="5"/>
      <c r="BRA85" s="5"/>
      <c r="BRB85" s="5"/>
      <c r="BRC85" s="5"/>
      <c r="BRD85" s="5"/>
      <c r="BRE85" s="5"/>
      <c r="BRF85" s="5"/>
      <c r="BRG85" s="5"/>
      <c r="BRH85" s="5"/>
      <c r="BRI85" s="5"/>
      <c r="BRJ85" s="5"/>
      <c r="BRK85" s="5"/>
      <c r="BRL85" s="5"/>
      <c r="BRM85" s="5"/>
      <c r="BRN85" s="5"/>
      <c r="BRO85" s="5"/>
      <c r="BRP85" s="5"/>
      <c r="BRQ85" s="5"/>
      <c r="BRR85" s="5"/>
      <c r="BRS85" s="5"/>
      <c r="BRT85" s="5"/>
      <c r="BRU85" s="5"/>
      <c r="BRV85" s="5"/>
      <c r="BRW85" s="5"/>
      <c r="BRX85" s="5"/>
      <c r="BRY85" s="5"/>
      <c r="BRZ85" s="5"/>
      <c r="BSA85" s="5"/>
      <c r="BSB85" s="5"/>
      <c r="BSC85" s="5"/>
      <c r="BSD85" s="5"/>
      <c r="BSE85" s="5"/>
      <c r="BSF85" s="5"/>
      <c r="BSG85" s="5"/>
      <c r="BSH85" s="5"/>
      <c r="BSI85" s="5"/>
      <c r="BSJ85" s="5"/>
      <c r="BSK85" s="5"/>
      <c r="BSL85" s="5"/>
      <c r="BSM85" s="5"/>
      <c r="BSN85" s="5"/>
      <c r="BSO85" s="5"/>
      <c r="BSP85" s="5"/>
      <c r="BSQ85" s="5"/>
      <c r="BSR85" s="5"/>
      <c r="BSS85" s="5"/>
      <c r="BST85" s="5"/>
      <c r="BSU85" s="5"/>
      <c r="BSV85" s="5"/>
      <c r="BSW85" s="5"/>
      <c r="BSX85" s="5"/>
      <c r="BSY85" s="5"/>
      <c r="BSZ85" s="5"/>
      <c r="BTA85" s="5"/>
      <c r="BTB85" s="5"/>
      <c r="BTC85" s="5"/>
      <c r="BTD85" s="5"/>
      <c r="BTE85" s="5"/>
      <c r="BTF85" s="5"/>
      <c r="BTG85" s="5"/>
      <c r="BTH85" s="5"/>
      <c r="BTI85" s="5"/>
      <c r="BTJ85" s="5"/>
      <c r="BTK85" s="5"/>
      <c r="BTL85" s="5"/>
      <c r="BTM85" s="5"/>
      <c r="BTN85" s="5"/>
      <c r="BTO85" s="5"/>
      <c r="BTP85" s="5"/>
      <c r="BTQ85" s="5"/>
      <c r="BTR85" s="5"/>
      <c r="BTS85" s="5"/>
      <c r="BTT85" s="5"/>
      <c r="BTU85" s="5"/>
      <c r="BTV85" s="5"/>
      <c r="BTW85" s="5"/>
      <c r="BTX85" s="5"/>
      <c r="BTY85" s="5"/>
      <c r="BTZ85" s="5"/>
      <c r="BUA85" s="5"/>
      <c r="BUB85" s="5"/>
      <c r="BUC85" s="5"/>
      <c r="BUD85" s="5"/>
      <c r="BUE85" s="5"/>
      <c r="BUF85" s="5"/>
      <c r="BUG85" s="5"/>
      <c r="BUH85" s="5"/>
      <c r="BUI85" s="5"/>
      <c r="BUJ85" s="5"/>
      <c r="BUK85" s="5"/>
      <c r="BUL85" s="5"/>
      <c r="BUM85" s="5"/>
      <c r="BUN85" s="5"/>
      <c r="BUO85" s="5"/>
      <c r="BUP85" s="5"/>
      <c r="BUQ85" s="5"/>
      <c r="BUR85" s="5"/>
      <c r="BUS85" s="5"/>
      <c r="BUT85" s="5"/>
      <c r="BUU85" s="5"/>
      <c r="BUV85" s="5"/>
      <c r="BUW85" s="5"/>
      <c r="BUX85" s="5"/>
      <c r="BUY85" s="5"/>
      <c r="BUZ85" s="5"/>
      <c r="BVA85" s="5"/>
      <c r="BVB85" s="5"/>
      <c r="BVC85" s="5"/>
      <c r="BVD85" s="5"/>
      <c r="BVE85" s="5"/>
      <c r="BVF85" s="5"/>
      <c r="BVG85" s="5"/>
      <c r="BVH85" s="5"/>
      <c r="BVI85" s="5"/>
      <c r="BVJ85" s="5"/>
      <c r="BVK85" s="5"/>
      <c r="BVL85" s="5"/>
      <c r="BVM85" s="5"/>
      <c r="BVN85" s="5"/>
      <c r="BVO85" s="5"/>
      <c r="BVP85" s="5"/>
      <c r="BVQ85" s="5"/>
      <c r="BVR85" s="5"/>
      <c r="BVS85" s="5"/>
      <c r="BVT85" s="5"/>
      <c r="BVU85" s="5"/>
      <c r="BVV85" s="5"/>
      <c r="BVW85" s="5"/>
      <c r="BVX85" s="5"/>
      <c r="BVY85" s="5"/>
      <c r="BVZ85" s="5"/>
      <c r="BWA85" s="5"/>
      <c r="BWB85" s="5"/>
      <c r="BWC85" s="5"/>
      <c r="BWD85" s="5"/>
      <c r="BWE85" s="5"/>
      <c r="BWF85" s="5"/>
      <c r="BWG85" s="5"/>
      <c r="BWH85" s="5"/>
      <c r="BWI85" s="5"/>
      <c r="BWJ85" s="5"/>
      <c r="BWK85" s="5"/>
      <c r="BWL85" s="5"/>
      <c r="BWM85" s="5"/>
      <c r="BWN85" s="5"/>
      <c r="BWO85" s="5"/>
      <c r="BWP85" s="5"/>
      <c r="BWQ85" s="5"/>
      <c r="BWR85" s="5"/>
      <c r="BWS85" s="5"/>
      <c r="BWT85" s="5"/>
      <c r="BWU85" s="5"/>
      <c r="BWV85" s="5"/>
      <c r="BWW85" s="5"/>
      <c r="BWX85" s="5"/>
      <c r="BWY85" s="5"/>
      <c r="BWZ85" s="5"/>
      <c r="BXA85" s="5"/>
      <c r="BXB85" s="5"/>
      <c r="BXC85" s="5"/>
      <c r="BXD85" s="5"/>
      <c r="BXE85" s="5"/>
      <c r="BXF85" s="5"/>
      <c r="BXG85" s="5"/>
      <c r="BXH85" s="5"/>
      <c r="BXI85" s="5"/>
      <c r="BXJ85" s="5"/>
      <c r="BXK85" s="5"/>
      <c r="BXL85" s="5"/>
      <c r="BXM85" s="5"/>
      <c r="BXN85" s="5"/>
      <c r="BXO85" s="5"/>
      <c r="BXP85" s="5"/>
      <c r="BXQ85" s="5"/>
      <c r="BXR85" s="5"/>
      <c r="BXS85" s="5"/>
      <c r="BXT85" s="5"/>
      <c r="BXU85" s="5"/>
      <c r="BXV85" s="5"/>
      <c r="BXW85" s="5"/>
      <c r="BXX85" s="5"/>
      <c r="BXY85" s="5"/>
      <c r="BXZ85" s="5"/>
      <c r="BYA85" s="5"/>
      <c r="BYB85" s="5"/>
      <c r="BYC85" s="5"/>
      <c r="BYD85" s="5"/>
      <c r="BYE85" s="5"/>
      <c r="BYF85" s="5"/>
      <c r="BYG85" s="5"/>
      <c r="BYH85" s="5"/>
      <c r="BYI85" s="5"/>
      <c r="BYJ85" s="5"/>
      <c r="BYK85" s="5"/>
      <c r="BYL85" s="5"/>
      <c r="BYM85" s="5"/>
      <c r="BYN85" s="5"/>
      <c r="BYO85" s="5"/>
      <c r="BYP85" s="5"/>
      <c r="BYQ85" s="5"/>
      <c r="BYR85" s="5"/>
      <c r="BYS85" s="5"/>
      <c r="BYT85" s="5"/>
      <c r="BYU85" s="5"/>
      <c r="BYV85" s="5"/>
      <c r="BYW85" s="5"/>
      <c r="BYX85" s="5"/>
      <c r="BYY85" s="5"/>
      <c r="BYZ85" s="5"/>
      <c r="BZA85" s="5"/>
      <c r="BZB85" s="5"/>
      <c r="BZC85" s="5"/>
      <c r="BZD85" s="5"/>
      <c r="BZE85" s="5"/>
      <c r="BZF85" s="5"/>
      <c r="BZG85" s="5"/>
      <c r="BZH85" s="5"/>
      <c r="BZI85" s="5"/>
      <c r="BZJ85" s="5"/>
      <c r="BZK85" s="5"/>
      <c r="BZL85" s="5"/>
      <c r="BZM85" s="5"/>
      <c r="BZN85" s="5"/>
      <c r="BZO85" s="5"/>
      <c r="BZP85" s="5"/>
      <c r="BZQ85" s="5"/>
      <c r="BZR85" s="5"/>
      <c r="BZS85" s="5"/>
      <c r="BZT85" s="5"/>
      <c r="BZU85" s="5"/>
      <c r="BZV85" s="5"/>
      <c r="BZW85" s="5"/>
      <c r="BZX85" s="5"/>
      <c r="BZY85" s="5"/>
      <c r="BZZ85" s="5"/>
      <c r="CAA85" s="5"/>
      <c r="CAB85" s="5"/>
      <c r="CAC85" s="5"/>
      <c r="CAD85" s="5"/>
      <c r="CAE85" s="5"/>
      <c r="CAF85" s="5"/>
      <c r="CAG85" s="5"/>
      <c r="CAH85" s="5"/>
      <c r="CAI85" s="5"/>
      <c r="CAJ85" s="5"/>
      <c r="CAK85" s="5"/>
      <c r="CAL85" s="5"/>
      <c r="CAM85" s="5"/>
      <c r="CAN85" s="5"/>
      <c r="CAO85" s="5"/>
      <c r="CAP85" s="5"/>
      <c r="CAQ85" s="5"/>
      <c r="CAR85" s="5"/>
      <c r="CAS85" s="5"/>
      <c r="CAT85" s="5"/>
      <c r="CAU85" s="5"/>
      <c r="CAV85" s="5"/>
      <c r="CAW85" s="5"/>
      <c r="CAX85" s="5"/>
      <c r="CAY85" s="5"/>
      <c r="CAZ85" s="5"/>
      <c r="CBA85" s="5"/>
      <c r="CBB85" s="5"/>
      <c r="CBC85" s="5"/>
      <c r="CBD85" s="5"/>
      <c r="CBE85" s="5"/>
      <c r="CBF85" s="5"/>
      <c r="CBG85" s="5"/>
      <c r="CBH85" s="5"/>
      <c r="CBI85" s="5"/>
      <c r="CBJ85" s="5"/>
      <c r="CBK85" s="5"/>
      <c r="CBL85" s="5"/>
      <c r="CBM85" s="5"/>
      <c r="CBN85" s="5"/>
      <c r="CBO85" s="5"/>
      <c r="CBP85" s="5"/>
      <c r="CBQ85" s="5"/>
      <c r="CBR85" s="5"/>
      <c r="CBS85" s="5"/>
      <c r="CBT85" s="5"/>
      <c r="CBU85" s="5"/>
      <c r="CBV85" s="5"/>
      <c r="CBW85" s="5"/>
      <c r="CBX85" s="5"/>
      <c r="CBY85" s="5"/>
      <c r="CBZ85" s="5"/>
      <c r="CCA85" s="5"/>
      <c r="CCB85" s="5"/>
      <c r="CCC85" s="5"/>
      <c r="CCD85" s="5"/>
      <c r="CCE85" s="5"/>
      <c r="CCF85" s="5"/>
      <c r="CCG85" s="5"/>
      <c r="CCH85" s="5"/>
      <c r="CCI85" s="5"/>
      <c r="CCJ85" s="5"/>
      <c r="CCK85" s="5"/>
      <c r="CCL85" s="5"/>
      <c r="CCM85" s="5"/>
      <c r="CCN85" s="5"/>
      <c r="CCO85" s="5"/>
      <c r="CCP85" s="5"/>
      <c r="CCQ85" s="5"/>
      <c r="CCR85" s="5"/>
      <c r="CCS85" s="5"/>
      <c r="CCT85" s="5"/>
      <c r="CCU85" s="5"/>
      <c r="CCV85" s="5"/>
      <c r="CCW85" s="5"/>
      <c r="CCX85" s="5"/>
      <c r="CCY85" s="5"/>
      <c r="CCZ85" s="5"/>
      <c r="CDA85" s="5"/>
      <c r="CDB85" s="5"/>
      <c r="CDC85" s="5"/>
      <c r="CDD85" s="5"/>
      <c r="CDE85" s="5"/>
      <c r="CDF85" s="5"/>
      <c r="CDG85" s="5"/>
      <c r="CDH85" s="5"/>
      <c r="CDI85" s="5"/>
      <c r="CDJ85" s="5"/>
      <c r="CDK85" s="5"/>
      <c r="CDL85" s="5"/>
      <c r="CDM85" s="5"/>
      <c r="CDN85" s="5"/>
      <c r="CDO85" s="5"/>
      <c r="CDP85" s="5"/>
      <c r="CDQ85" s="5"/>
      <c r="CDR85" s="5"/>
      <c r="CDS85" s="5"/>
      <c r="CDT85" s="5"/>
      <c r="CDU85" s="5"/>
      <c r="CDV85" s="5"/>
      <c r="CDW85" s="5"/>
      <c r="CDX85" s="5"/>
      <c r="CDY85" s="5"/>
      <c r="CDZ85" s="5"/>
      <c r="CEA85" s="5"/>
      <c r="CEB85" s="5"/>
      <c r="CEC85" s="5"/>
      <c r="CED85" s="5"/>
      <c r="CEE85" s="5"/>
      <c r="CEF85" s="5"/>
      <c r="CEG85" s="5"/>
      <c r="CEH85" s="5"/>
      <c r="CEI85" s="5"/>
      <c r="CEJ85" s="5"/>
      <c r="CEK85" s="5"/>
      <c r="CEL85" s="5"/>
      <c r="CEM85" s="5"/>
      <c r="CEN85" s="5"/>
      <c r="CEO85" s="5"/>
      <c r="CEP85" s="5"/>
      <c r="CEQ85" s="5"/>
      <c r="CER85" s="5"/>
      <c r="CES85" s="5"/>
      <c r="CET85" s="5"/>
      <c r="CEU85" s="5"/>
      <c r="CEV85" s="5"/>
      <c r="CEW85" s="5"/>
      <c r="CEX85" s="5"/>
      <c r="CEY85" s="5"/>
      <c r="CEZ85" s="5"/>
      <c r="CFA85" s="5"/>
      <c r="CFB85" s="5"/>
      <c r="CFC85" s="5"/>
      <c r="CFD85" s="5"/>
      <c r="CFE85" s="5"/>
      <c r="CFF85" s="5"/>
      <c r="CFG85" s="5"/>
      <c r="CFH85" s="5"/>
      <c r="CFI85" s="5"/>
      <c r="CFJ85" s="5"/>
      <c r="CFK85" s="5"/>
      <c r="CFL85" s="5"/>
      <c r="CFM85" s="5"/>
      <c r="CFN85" s="5"/>
      <c r="CFO85" s="5"/>
      <c r="CFP85" s="5"/>
      <c r="CFQ85" s="5"/>
      <c r="CFR85" s="5"/>
      <c r="CFS85" s="5"/>
      <c r="CFT85" s="5"/>
      <c r="CFU85" s="5"/>
      <c r="CFV85" s="5"/>
      <c r="CFW85" s="5"/>
      <c r="CFX85" s="5"/>
      <c r="CFY85" s="5"/>
      <c r="CFZ85" s="5"/>
      <c r="CGA85" s="5"/>
      <c r="CGB85" s="5"/>
      <c r="CGC85" s="5"/>
      <c r="CGD85" s="5"/>
      <c r="CGE85" s="5"/>
      <c r="CGF85" s="5"/>
      <c r="CGG85" s="5"/>
      <c r="CGH85" s="5"/>
      <c r="CGI85" s="5"/>
      <c r="CGJ85" s="5"/>
      <c r="CGK85" s="5"/>
      <c r="CGL85" s="5"/>
      <c r="CGM85" s="5"/>
      <c r="CGN85" s="5"/>
      <c r="CGO85" s="5"/>
      <c r="CGP85" s="5"/>
      <c r="CGQ85" s="5"/>
      <c r="CGR85" s="5"/>
      <c r="CGS85" s="5"/>
      <c r="CGT85" s="5"/>
      <c r="CGU85" s="5"/>
      <c r="CGV85" s="5"/>
      <c r="CGW85" s="5"/>
      <c r="CGX85" s="5"/>
      <c r="CGY85" s="5"/>
      <c r="CGZ85" s="5"/>
      <c r="CHA85" s="5"/>
      <c r="CHB85" s="5"/>
      <c r="CHC85" s="5"/>
      <c r="CHD85" s="5"/>
      <c r="CHE85" s="5"/>
      <c r="CHF85" s="5"/>
      <c r="CHG85" s="5"/>
      <c r="CHH85" s="5"/>
      <c r="CHI85" s="5"/>
      <c r="CHJ85" s="5"/>
      <c r="CHK85" s="5"/>
      <c r="CHL85" s="5"/>
      <c r="CHM85" s="5"/>
      <c r="CHN85" s="5"/>
      <c r="CHO85" s="5"/>
      <c r="CHP85" s="5"/>
      <c r="CHQ85" s="5"/>
      <c r="CHR85" s="5"/>
      <c r="CHS85" s="5"/>
      <c r="CHT85" s="5"/>
      <c r="CHU85" s="5"/>
      <c r="CHV85" s="5"/>
      <c r="CHW85" s="5"/>
      <c r="CHX85" s="5"/>
      <c r="CHY85" s="5"/>
      <c r="CHZ85" s="5"/>
      <c r="CIA85" s="5"/>
      <c r="CIB85" s="5"/>
      <c r="CIC85" s="5"/>
      <c r="CID85" s="5"/>
      <c r="CIE85" s="5"/>
      <c r="CIF85" s="5"/>
      <c r="CIG85" s="5"/>
      <c r="CIH85" s="5"/>
      <c r="CII85" s="5"/>
      <c r="CIJ85" s="5"/>
      <c r="CIK85" s="5"/>
      <c r="CIL85" s="5"/>
      <c r="CIM85" s="5"/>
      <c r="CIN85" s="5"/>
      <c r="CIO85" s="5"/>
      <c r="CIP85" s="5"/>
      <c r="CIQ85" s="5"/>
      <c r="CIR85" s="5"/>
      <c r="CIS85" s="5"/>
      <c r="CIT85" s="5"/>
      <c r="CIU85" s="5"/>
      <c r="CIV85" s="5"/>
      <c r="CIW85" s="5"/>
      <c r="CIX85" s="5"/>
      <c r="CIY85" s="5"/>
      <c r="CIZ85" s="5"/>
      <c r="CJA85" s="5"/>
      <c r="CJB85" s="5"/>
      <c r="CJC85" s="5"/>
      <c r="CJD85" s="5"/>
      <c r="CJE85" s="5"/>
      <c r="CJF85" s="5"/>
      <c r="CJG85" s="5"/>
      <c r="CJH85" s="5"/>
      <c r="CJI85" s="5"/>
      <c r="CJJ85" s="5"/>
      <c r="CJK85" s="5"/>
      <c r="CJL85" s="5"/>
      <c r="CJM85" s="5"/>
      <c r="CJN85" s="5"/>
      <c r="CJO85" s="5"/>
      <c r="CJP85" s="5"/>
      <c r="CJQ85" s="5"/>
      <c r="CJR85" s="5"/>
      <c r="CJS85" s="5"/>
      <c r="CJT85" s="5"/>
      <c r="CJU85" s="5"/>
      <c r="CJV85" s="5"/>
      <c r="CJW85" s="5"/>
      <c r="CJX85" s="5"/>
      <c r="CJY85" s="5"/>
      <c r="CJZ85" s="5"/>
      <c r="CKA85" s="5"/>
      <c r="CKB85" s="5"/>
      <c r="CKC85" s="5"/>
      <c r="CKD85" s="5"/>
      <c r="CKE85" s="5"/>
      <c r="CKF85" s="5"/>
      <c r="CKG85" s="5"/>
      <c r="CKH85" s="5"/>
      <c r="CKI85" s="5"/>
      <c r="CKJ85" s="5"/>
      <c r="CKK85" s="5"/>
      <c r="CKL85" s="5"/>
      <c r="CKM85" s="5"/>
      <c r="CKN85" s="5"/>
      <c r="CKO85" s="5"/>
      <c r="CKP85" s="5"/>
      <c r="CKQ85" s="5"/>
      <c r="CKR85" s="5"/>
      <c r="CKS85" s="5"/>
      <c r="CKT85" s="5"/>
      <c r="CKU85" s="5"/>
      <c r="CKV85" s="5"/>
      <c r="CKW85" s="5"/>
      <c r="CKX85" s="5"/>
      <c r="CKY85" s="5"/>
      <c r="CKZ85" s="5"/>
      <c r="CLA85" s="5"/>
      <c r="CLB85" s="5"/>
      <c r="CLC85" s="5"/>
      <c r="CLD85" s="5"/>
      <c r="CLE85" s="5"/>
      <c r="CLF85" s="5"/>
      <c r="CLG85" s="5"/>
      <c r="CLH85" s="5"/>
      <c r="CLI85" s="5"/>
      <c r="CLJ85" s="5"/>
      <c r="CLK85" s="5"/>
      <c r="CLL85" s="5"/>
      <c r="CLM85" s="5"/>
      <c r="CLN85" s="5"/>
      <c r="CLO85" s="5"/>
      <c r="CLP85" s="5"/>
      <c r="CLQ85" s="5"/>
      <c r="CLR85" s="5"/>
      <c r="CLS85" s="5"/>
      <c r="CLT85" s="5"/>
      <c r="CLU85" s="5"/>
      <c r="CLV85" s="5"/>
      <c r="CLW85" s="5"/>
      <c r="CLX85" s="5"/>
      <c r="CLY85" s="5"/>
      <c r="CLZ85" s="5"/>
      <c r="CMA85" s="5"/>
      <c r="CMB85" s="5"/>
      <c r="CMC85" s="5"/>
      <c r="CMD85" s="5"/>
      <c r="CME85" s="5"/>
      <c r="CMF85" s="5"/>
      <c r="CMG85" s="5"/>
      <c r="CMH85" s="5"/>
      <c r="CMI85" s="5"/>
      <c r="CMJ85" s="5"/>
      <c r="CMK85" s="5"/>
      <c r="CML85" s="5"/>
      <c r="CMM85" s="5"/>
      <c r="CMN85" s="5"/>
      <c r="CMO85" s="5"/>
      <c r="CMP85" s="5"/>
      <c r="CMQ85" s="5"/>
      <c r="CMR85" s="5"/>
      <c r="CMS85" s="5"/>
      <c r="CMT85" s="5"/>
      <c r="CMU85" s="5"/>
      <c r="CMV85" s="5"/>
      <c r="CMW85" s="5"/>
      <c r="CMX85" s="5"/>
      <c r="CMY85" s="5"/>
      <c r="CMZ85" s="5"/>
      <c r="CNA85" s="5"/>
      <c r="CNB85" s="5"/>
      <c r="CNC85" s="5"/>
      <c r="CND85" s="5"/>
      <c r="CNE85" s="5"/>
      <c r="CNF85" s="5"/>
      <c r="CNG85" s="5"/>
      <c r="CNH85" s="5"/>
      <c r="CNI85" s="5"/>
      <c r="CNJ85" s="5"/>
      <c r="CNK85" s="5"/>
      <c r="CNL85" s="5"/>
      <c r="CNM85" s="5"/>
      <c r="CNN85" s="5"/>
      <c r="CNO85" s="5"/>
      <c r="CNP85" s="5"/>
      <c r="CNQ85" s="5"/>
      <c r="CNR85" s="5"/>
      <c r="CNS85" s="5"/>
      <c r="CNT85" s="5"/>
      <c r="CNU85" s="5"/>
      <c r="CNV85" s="5"/>
      <c r="CNW85" s="5"/>
      <c r="CNX85" s="5"/>
      <c r="CNY85" s="5"/>
      <c r="CNZ85" s="5"/>
      <c r="COA85" s="5"/>
      <c r="COB85" s="5"/>
      <c r="COC85" s="5"/>
      <c r="COD85" s="5"/>
      <c r="COE85" s="5"/>
      <c r="COF85" s="5"/>
      <c r="COG85" s="5"/>
      <c r="COH85" s="5"/>
      <c r="COI85" s="5"/>
      <c r="COJ85" s="5"/>
      <c r="COK85" s="5"/>
      <c r="COL85" s="5"/>
      <c r="COM85" s="5"/>
      <c r="CON85" s="5"/>
      <c r="COO85" s="5"/>
      <c r="COP85" s="5"/>
      <c r="COQ85" s="5"/>
      <c r="COR85" s="5"/>
      <c r="COS85" s="5"/>
      <c r="COT85" s="5"/>
      <c r="COU85" s="5"/>
      <c r="COV85" s="5"/>
      <c r="COW85" s="5"/>
      <c r="COX85" s="5"/>
      <c r="COY85" s="5"/>
      <c r="COZ85" s="5"/>
      <c r="CPA85" s="5"/>
      <c r="CPB85" s="5"/>
      <c r="CPC85" s="5"/>
      <c r="CPD85" s="5"/>
      <c r="CPE85" s="5"/>
      <c r="CPF85" s="5"/>
      <c r="CPG85" s="5"/>
      <c r="CPH85" s="5"/>
      <c r="CPI85" s="5"/>
      <c r="CPJ85" s="5"/>
      <c r="CPK85" s="5"/>
      <c r="CPL85" s="5"/>
      <c r="CPM85" s="5"/>
      <c r="CPN85" s="5"/>
      <c r="CPO85" s="5"/>
      <c r="CPP85" s="5"/>
      <c r="CPQ85" s="5"/>
      <c r="CPR85" s="5"/>
      <c r="CPS85" s="5"/>
      <c r="CPT85" s="5"/>
      <c r="CPU85" s="5"/>
      <c r="CPV85" s="5"/>
      <c r="CPW85" s="5"/>
      <c r="CPX85" s="5"/>
      <c r="CPY85" s="5"/>
      <c r="CPZ85" s="5"/>
      <c r="CQA85" s="5"/>
      <c r="CQB85" s="5"/>
      <c r="CQC85" s="5"/>
      <c r="CQD85" s="5"/>
      <c r="CQE85" s="5"/>
      <c r="CQF85" s="5"/>
      <c r="CQG85" s="5"/>
      <c r="CQH85" s="5"/>
      <c r="CQI85" s="5"/>
      <c r="CQJ85" s="5"/>
      <c r="CQK85" s="5"/>
      <c r="CQL85" s="5"/>
      <c r="CQM85" s="5"/>
      <c r="CQN85" s="5"/>
      <c r="CQO85" s="5"/>
      <c r="CQP85" s="5"/>
      <c r="CQQ85" s="5"/>
      <c r="CQR85" s="5"/>
      <c r="CQS85" s="5"/>
      <c r="CQT85" s="5"/>
      <c r="CQU85" s="5"/>
      <c r="CQV85" s="5"/>
      <c r="CQW85" s="5"/>
      <c r="CQX85" s="5"/>
      <c r="CQY85" s="5"/>
      <c r="CQZ85" s="5"/>
      <c r="CRA85" s="5"/>
      <c r="CRB85" s="5"/>
      <c r="CRC85" s="5"/>
      <c r="CRD85" s="5"/>
      <c r="CRE85" s="5"/>
      <c r="CRF85" s="5"/>
      <c r="CRG85" s="5"/>
      <c r="CRH85" s="5"/>
      <c r="CRI85" s="5"/>
      <c r="CRJ85" s="5"/>
      <c r="CRK85" s="5"/>
      <c r="CRL85" s="5"/>
      <c r="CRM85" s="5"/>
      <c r="CRN85" s="5"/>
      <c r="CRO85" s="5"/>
      <c r="CRP85" s="5"/>
      <c r="CRQ85" s="5"/>
      <c r="CRR85" s="5"/>
      <c r="CRS85" s="5"/>
      <c r="CRT85" s="5"/>
      <c r="CRU85" s="5"/>
      <c r="CRV85" s="5"/>
      <c r="CRW85" s="5"/>
      <c r="CRX85" s="5"/>
      <c r="CRY85" s="5"/>
      <c r="CRZ85" s="5"/>
      <c r="CSA85" s="5"/>
      <c r="CSB85" s="5"/>
      <c r="CSC85" s="5"/>
      <c r="CSD85" s="5"/>
      <c r="CSE85" s="5"/>
      <c r="CSF85" s="5"/>
      <c r="CSG85" s="5"/>
      <c r="CSH85" s="5"/>
      <c r="CSI85" s="5"/>
      <c r="CSJ85" s="5"/>
      <c r="CSK85" s="5"/>
      <c r="CSL85" s="5"/>
      <c r="CSM85" s="5"/>
      <c r="CSN85" s="5"/>
      <c r="CSO85" s="5"/>
      <c r="CSP85" s="5"/>
      <c r="CSQ85" s="5"/>
      <c r="CSR85" s="5"/>
      <c r="CSS85" s="5"/>
      <c r="CST85" s="5"/>
      <c r="CSU85" s="5"/>
      <c r="CSV85" s="5"/>
      <c r="CSW85" s="5"/>
      <c r="CSX85" s="5"/>
      <c r="CSY85" s="5"/>
      <c r="CSZ85" s="5"/>
      <c r="CTA85" s="5"/>
      <c r="CTB85" s="5"/>
      <c r="CTC85" s="5"/>
      <c r="CTD85" s="5"/>
      <c r="CTE85" s="5"/>
      <c r="CTF85" s="5"/>
      <c r="CTG85" s="5"/>
      <c r="CTH85" s="5"/>
      <c r="CTI85" s="5"/>
      <c r="CTJ85" s="5"/>
      <c r="CTK85" s="5"/>
      <c r="CTL85" s="5"/>
      <c r="CTM85" s="5"/>
      <c r="CTN85" s="5"/>
      <c r="CTO85" s="5"/>
      <c r="CTP85" s="5"/>
      <c r="CTQ85" s="5"/>
      <c r="CTR85" s="5"/>
      <c r="CTS85" s="5"/>
      <c r="CTT85" s="5"/>
      <c r="CTU85" s="5"/>
      <c r="CTV85" s="5"/>
      <c r="CTW85" s="5"/>
      <c r="CTX85" s="5"/>
      <c r="CTY85" s="5"/>
      <c r="CTZ85" s="5"/>
      <c r="CUA85" s="5"/>
      <c r="CUB85" s="5"/>
      <c r="CUC85" s="5"/>
      <c r="CUD85" s="5"/>
      <c r="CUE85" s="5"/>
      <c r="CUF85" s="5"/>
      <c r="CUG85" s="5"/>
      <c r="CUH85" s="5"/>
      <c r="CUI85" s="5"/>
      <c r="CUJ85" s="5"/>
      <c r="CUK85" s="5"/>
      <c r="CUL85" s="5"/>
      <c r="CUM85" s="5"/>
      <c r="CUN85" s="5"/>
      <c r="CUO85" s="5"/>
      <c r="CUP85" s="5"/>
      <c r="CUQ85" s="5"/>
      <c r="CUR85" s="5"/>
      <c r="CUS85" s="5"/>
      <c r="CUT85" s="5"/>
      <c r="CUU85" s="5"/>
      <c r="CUV85" s="5"/>
      <c r="CUW85" s="5"/>
      <c r="CUX85" s="5"/>
      <c r="CUY85" s="5"/>
    </row>
    <row r="86" spans="1:2599" x14ac:dyDescent="0.25">
      <c r="C86" s="62"/>
      <c r="Q86" s="91"/>
      <c r="R86" s="35"/>
      <c r="S86" s="38"/>
      <c r="T86" s="17"/>
      <c r="U86" s="65"/>
      <c r="V86" s="65"/>
      <c r="W86" s="2"/>
      <c r="X86" s="2"/>
      <c r="Y86" s="35"/>
      <c r="Z86" s="38"/>
      <c r="AA86" s="17"/>
      <c r="AB86" s="65"/>
      <c r="AC86" s="65"/>
      <c r="AD86" s="2"/>
      <c r="AE86" s="2"/>
      <c r="AF86" s="5"/>
      <c r="AG86" s="5"/>
      <c r="AH86" s="5"/>
      <c r="AI86" s="2"/>
      <c r="AJ86" s="2"/>
      <c r="AK86" s="2"/>
      <c r="AL86" s="2"/>
      <c r="AM86" s="2"/>
      <c r="AN86" s="2"/>
      <c r="AO86" s="2"/>
      <c r="AP86" s="2"/>
      <c r="AQ86" s="2"/>
      <c r="AR86" s="2"/>
      <c r="AS86" s="2"/>
      <c r="AT86" s="2"/>
      <c r="AU86" s="2"/>
      <c r="AV86" s="2"/>
      <c r="AW86" s="2"/>
      <c r="AX86" s="2"/>
      <c r="AY86" s="2"/>
      <c r="AZ86" s="2"/>
      <c r="BA86" s="2"/>
      <c r="BB86" s="2"/>
      <c r="BC86" s="2"/>
      <c r="BD86" s="2"/>
      <c r="BE86" s="2"/>
    </row>
    <row r="87" spans="1:2599" x14ac:dyDescent="0.25">
      <c r="Q87" s="91"/>
      <c r="R87" s="35"/>
      <c r="S87" s="35"/>
      <c r="T87" s="17"/>
      <c r="U87" s="65"/>
      <c r="V87" s="65"/>
      <c r="W87" s="2"/>
      <c r="X87" s="2"/>
      <c r="Y87" s="35"/>
      <c r="Z87" s="35"/>
      <c r="AA87" s="17"/>
      <c r="AB87" s="65"/>
      <c r="AC87" s="65"/>
      <c r="AD87" s="2"/>
      <c r="AE87" s="2"/>
      <c r="AF87" s="5"/>
      <c r="AG87" s="5"/>
      <c r="AH87" s="5"/>
      <c r="AI87" s="2"/>
      <c r="AJ87" s="2"/>
      <c r="AK87" s="2"/>
      <c r="AL87" s="2"/>
      <c r="AM87" s="2"/>
      <c r="AN87" s="2"/>
      <c r="AO87" s="2"/>
      <c r="AP87" s="2"/>
      <c r="AQ87" s="2"/>
      <c r="AR87" s="2"/>
      <c r="AS87" s="2"/>
      <c r="AT87" s="2"/>
      <c r="AU87" s="2"/>
      <c r="AV87" s="2"/>
      <c r="AW87" s="2"/>
      <c r="AX87" s="2"/>
      <c r="AY87" s="2"/>
      <c r="AZ87" s="2"/>
      <c r="BA87" s="2"/>
      <c r="BB87" s="2"/>
      <c r="BC87" s="2"/>
      <c r="BD87" s="2"/>
      <c r="BE87" s="2"/>
    </row>
    <row r="88" spans="1:2599" x14ac:dyDescent="0.25">
      <c r="Q88" s="91"/>
      <c r="R88" s="35"/>
      <c r="S88" s="35"/>
      <c r="T88" s="17"/>
      <c r="U88" s="3"/>
      <c r="V88" s="3"/>
      <c r="W88" s="2"/>
      <c r="X88" s="2"/>
      <c r="Y88" s="35"/>
      <c r="Z88" s="35"/>
      <c r="AA88" s="17"/>
      <c r="AB88" s="3"/>
      <c r="AC88" s="3"/>
      <c r="AD88" s="2"/>
      <c r="AE88" s="2"/>
      <c r="AF88" s="5"/>
      <c r="AG88" s="5"/>
      <c r="AH88" s="5"/>
      <c r="AI88" s="2"/>
      <c r="AJ88" s="2"/>
      <c r="AK88" s="2"/>
      <c r="AL88" s="2"/>
      <c r="AM88" s="2"/>
      <c r="AN88" s="2"/>
      <c r="AO88" s="2"/>
      <c r="AP88" s="2"/>
      <c r="AQ88" s="2"/>
      <c r="AR88" s="2"/>
      <c r="AS88" s="2"/>
      <c r="AT88" s="2"/>
      <c r="AU88" s="2"/>
      <c r="AV88" s="2"/>
      <c r="AW88" s="2"/>
      <c r="AX88" s="2"/>
      <c r="AY88" s="2"/>
      <c r="AZ88" s="2"/>
      <c r="BA88" s="2"/>
      <c r="BB88" s="2"/>
      <c r="BC88" s="2"/>
      <c r="BD88" s="2"/>
      <c r="BE88" s="2"/>
    </row>
    <row r="89" spans="1:2599" x14ac:dyDescent="0.25">
      <c r="Q89" s="91"/>
      <c r="R89" s="35"/>
      <c r="S89" s="35"/>
      <c r="T89" s="17"/>
      <c r="U89" s="3"/>
      <c r="V89" s="3"/>
      <c r="W89" s="2"/>
      <c r="X89" s="2"/>
      <c r="Y89" s="35"/>
      <c r="Z89" s="35"/>
      <c r="AA89" s="17"/>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2599" x14ac:dyDescent="0.25">
      <c r="Q90" s="91"/>
      <c r="R90" s="35"/>
      <c r="S90" s="35"/>
      <c r="T90" s="17"/>
      <c r="U90" s="3"/>
      <c r="V90" s="3"/>
      <c r="W90" s="2"/>
      <c r="X90" s="2"/>
      <c r="Y90" s="35"/>
      <c r="Z90" s="35"/>
      <c r="AA90" s="17"/>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2599" x14ac:dyDescent="0.25">
      <c r="Q91" s="91"/>
      <c r="R91" s="35"/>
      <c r="S91" s="35"/>
      <c r="T91" s="17"/>
      <c r="U91" s="3"/>
      <c r="V91" s="3"/>
      <c r="W91" s="2"/>
      <c r="X91" s="2"/>
      <c r="Y91" s="35"/>
      <c r="Z91" s="35"/>
      <c r="AA91" s="17"/>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2599" x14ac:dyDescent="0.25">
      <c r="Q92" s="91"/>
      <c r="R92" s="35"/>
      <c r="S92" s="35"/>
      <c r="T92" s="17"/>
      <c r="U92" s="3"/>
      <c r="V92" s="3"/>
      <c r="W92" s="2"/>
      <c r="X92" s="2"/>
      <c r="Y92" s="35"/>
      <c r="Z92" s="35"/>
      <c r="AA92" s="17"/>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2599" x14ac:dyDescent="0.25">
      <c r="Q93" s="91"/>
      <c r="R93" s="35"/>
      <c r="S93" s="35"/>
      <c r="T93" s="17"/>
      <c r="U93" s="3"/>
      <c r="V93" s="3"/>
      <c r="W93" s="2"/>
      <c r="X93" s="2"/>
      <c r="Y93" s="35"/>
      <c r="Z93" s="35"/>
      <c r="AA93" s="17"/>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2599" x14ac:dyDescent="0.25">
      <c r="Q94" s="91"/>
      <c r="R94" s="35"/>
      <c r="S94" s="35"/>
      <c r="T94" s="17"/>
      <c r="U94" s="3"/>
      <c r="V94" s="3"/>
      <c r="W94" s="2"/>
      <c r="X94" s="2"/>
      <c r="Y94" s="35"/>
      <c r="Z94" s="35"/>
      <c r="AA94" s="17"/>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2599" x14ac:dyDescent="0.25">
      <c r="Q95" s="91"/>
      <c r="R95" s="35"/>
      <c r="S95" s="35"/>
      <c r="T95" s="17"/>
      <c r="U95" s="3"/>
      <c r="V95" s="3"/>
      <c r="W95" s="2"/>
      <c r="X95" s="2"/>
      <c r="Y95" s="35"/>
      <c r="Z95" s="35"/>
      <c r="AA95" s="17"/>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2599" x14ac:dyDescent="0.25">
      <c r="Q96" s="91"/>
      <c r="R96" s="35"/>
      <c r="S96" s="35"/>
      <c r="T96" s="17"/>
      <c r="U96" s="3"/>
      <c r="V96" s="3"/>
      <c r="W96" s="2"/>
      <c r="X96" s="2"/>
      <c r="Y96" s="35"/>
      <c r="Z96" s="35"/>
      <c r="AA96" s="17"/>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91"/>
      <c r="R97" s="35"/>
      <c r="S97" s="35"/>
      <c r="T97" s="17"/>
      <c r="U97" s="3"/>
      <c r="V97" s="3"/>
      <c r="W97" s="2"/>
      <c r="X97" s="2"/>
      <c r="Y97" s="35"/>
      <c r="Z97" s="35"/>
      <c r="AA97" s="17"/>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91"/>
      <c r="R98" s="35"/>
      <c r="S98" s="35"/>
      <c r="T98" s="17"/>
      <c r="U98" s="3"/>
      <c r="V98" s="3"/>
      <c r="W98" s="2"/>
      <c r="X98" s="2"/>
      <c r="Y98" s="35"/>
      <c r="Z98" s="35"/>
      <c r="AA98" s="17"/>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91"/>
      <c r="R99" s="35"/>
      <c r="S99" s="35"/>
      <c r="T99" s="17"/>
      <c r="U99" s="3"/>
      <c r="V99" s="3"/>
      <c r="W99" s="2"/>
      <c r="X99" s="2"/>
      <c r="Y99" s="35"/>
      <c r="Z99" s="35"/>
      <c r="AA99" s="17"/>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91"/>
      <c r="R100" s="35"/>
      <c r="S100" s="35"/>
      <c r="T100" s="17"/>
      <c r="U100" s="3"/>
      <c r="V100" s="3"/>
      <c r="W100" s="2"/>
      <c r="X100" s="2"/>
      <c r="Y100" s="35"/>
      <c r="Z100" s="35"/>
      <c r="AA100" s="17"/>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91"/>
      <c r="R101" s="35"/>
      <c r="S101" s="35"/>
      <c r="T101" s="17"/>
      <c r="U101" s="3"/>
      <c r="V101" s="3"/>
      <c r="W101" s="2"/>
      <c r="X101" s="2"/>
      <c r="Y101" s="35"/>
      <c r="Z101" s="35"/>
      <c r="AA101" s="17"/>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91"/>
      <c r="R102" s="35"/>
      <c r="S102" s="35"/>
      <c r="T102" s="17"/>
      <c r="U102" s="3"/>
      <c r="V102" s="3"/>
      <c r="W102" s="2"/>
      <c r="X102" s="2"/>
      <c r="Y102" s="35"/>
      <c r="Z102" s="35"/>
      <c r="AA102" s="17"/>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91"/>
      <c r="R103" s="35"/>
      <c r="S103" s="35"/>
      <c r="T103" s="17"/>
      <c r="U103" s="3"/>
      <c r="V103" s="3"/>
      <c r="W103" s="2"/>
      <c r="X103" s="2"/>
      <c r="Y103" s="35"/>
      <c r="Z103" s="35"/>
      <c r="AA103" s="17"/>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91"/>
      <c r="R104" s="35"/>
      <c r="S104" s="35"/>
      <c r="T104" s="17"/>
      <c r="U104" s="3"/>
      <c r="V104" s="3"/>
      <c r="W104" s="2"/>
      <c r="X104" s="2"/>
      <c r="Y104" s="35"/>
      <c r="Z104" s="35"/>
      <c r="AA104" s="17"/>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91"/>
      <c r="R105" s="35"/>
      <c r="S105" s="35"/>
      <c r="T105" s="17"/>
      <c r="U105" s="3"/>
      <c r="V105" s="3"/>
      <c r="W105" s="2"/>
      <c r="X105" s="2"/>
      <c r="Y105" s="35"/>
      <c r="Z105" s="35"/>
      <c r="AA105" s="17"/>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91"/>
      <c r="R106" s="35"/>
      <c r="S106" s="35"/>
      <c r="T106" s="17"/>
      <c r="U106" s="3"/>
      <c r="V106" s="3"/>
      <c r="W106" s="2"/>
      <c r="X106" s="2"/>
      <c r="Y106" s="35"/>
      <c r="Z106" s="35"/>
      <c r="AA106" s="17"/>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91"/>
      <c r="R107" s="35"/>
      <c r="S107" s="35"/>
      <c r="T107" s="17"/>
      <c r="U107" s="3"/>
      <c r="V107" s="3"/>
      <c r="W107" s="2"/>
      <c r="X107" s="2"/>
      <c r="Y107" s="35"/>
      <c r="Z107" s="35"/>
      <c r="AA107" s="17"/>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91"/>
      <c r="R108" s="35"/>
      <c r="S108" s="35"/>
      <c r="T108" s="17"/>
      <c r="U108" s="3"/>
      <c r="V108" s="3"/>
      <c r="W108" s="2"/>
      <c r="X108" s="2"/>
      <c r="Y108" s="35"/>
      <c r="Z108" s="35"/>
      <c r="AA108" s="17"/>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91"/>
      <c r="R109" s="35"/>
      <c r="S109" s="35"/>
      <c r="T109" s="17"/>
      <c r="U109" s="3"/>
      <c r="V109" s="3"/>
      <c r="W109" s="2"/>
      <c r="X109" s="2"/>
      <c r="Y109" s="35"/>
      <c r="Z109" s="35"/>
      <c r="AA109" s="17"/>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35"/>
      <c r="S110" s="35"/>
      <c r="T110" s="17"/>
      <c r="U110" s="3"/>
      <c r="V110" s="3"/>
      <c r="W110" s="2"/>
      <c r="X110" s="2"/>
      <c r="Y110" s="35"/>
      <c r="Z110" s="35"/>
      <c r="AA110" s="17"/>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35"/>
      <c r="S111" s="35"/>
      <c r="T111" s="17"/>
      <c r="U111" s="3"/>
      <c r="V111" s="3"/>
      <c r="W111" s="2"/>
      <c r="X111" s="2"/>
      <c r="Y111" s="35"/>
      <c r="Z111" s="35"/>
      <c r="AA111" s="17"/>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35"/>
      <c r="S112" s="35"/>
      <c r="T112" s="17"/>
      <c r="U112" s="3"/>
      <c r="V112" s="3"/>
      <c r="W112" s="2"/>
      <c r="X112" s="2"/>
      <c r="Y112" s="35"/>
      <c r="Z112" s="35"/>
      <c r="AA112" s="17"/>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35"/>
      <c r="S113" s="35"/>
      <c r="T113" s="17"/>
      <c r="U113" s="3"/>
      <c r="V113" s="3"/>
      <c r="W113" s="2"/>
      <c r="X113" s="2"/>
      <c r="Y113" s="35"/>
      <c r="Z113" s="35"/>
      <c r="AA113" s="17"/>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35"/>
      <c r="S114" s="35"/>
      <c r="T114" s="17"/>
      <c r="U114" s="3"/>
      <c r="V114" s="3"/>
      <c r="W114" s="2"/>
      <c r="X114" s="2"/>
      <c r="Y114" s="35"/>
      <c r="Z114" s="35"/>
      <c r="AA114" s="17"/>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35"/>
      <c r="S115" s="35"/>
      <c r="T115" s="17"/>
      <c r="U115" s="3"/>
      <c r="V115" s="3"/>
      <c r="W115" s="2"/>
      <c r="X115" s="2"/>
      <c r="Y115" s="35"/>
      <c r="Z115" s="35"/>
      <c r="AA115" s="17"/>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35"/>
      <c r="S116" s="35"/>
      <c r="T116" s="17"/>
      <c r="U116" s="3"/>
      <c r="V116" s="3"/>
      <c r="W116" s="2"/>
      <c r="X116" s="2"/>
      <c r="Y116" s="35"/>
      <c r="Z116" s="35"/>
      <c r="AA116" s="17"/>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35"/>
      <c r="S117" s="35"/>
      <c r="T117" s="17"/>
      <c r="U117" s="3"/>
      <c r="V117" s="3"/>
      <c r="W117" s="2"/>
      <c r="X117" s="2"/>
      <c r="Y117" s="35"/>
      <c r="Z117" s="35"/>
      <c r="AA117" s="17"/>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35"/>
      <c r="S118" s="35"/>
      <c r="T118" s="17"/>
      <c r="U118" s="3"/>
      <c r="V118" s="3"/>
      <c r="W118" s="2"/>
      <c r="X118" s="2"/>
      <c r="Y118" s="35"/>
      <c r="Z118" s="35"/>
      <c r="AA118" s="17"/>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35"/>
      <c r="S119" s="35"/>
      <c r="T119" s="17"/>
      <c r="U119" s="3"/>
      <c r="V119" s="3"/>
      <c r="W119" s="2"/>
      <c r="X119" s="2"/>
      <c r="Y119" s="35"/>
      <c r="Z119" s="35"/>
      <c r="AA119" s="17"/>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35"/>
      <c r="S120" s="35"/>
      <c r="T120" s="17"/>
      <c r="U120" s="3"/>
      <c r="V120" s="3"/>
      <c r="W120" s="2"/>
      <c r="X120" s="2"/>
      <c r="Y120" s="35"/>
      <c r="Z120" s="35"/>
      <c r="AA120" s="17"/>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35"/>
      <c r="S121" s="35"/>
      <c r="T121" s="17"/>
      <c r="U121" s="3"/>
      <c r="V121" s="3"/>
      <c r="W121" s="2"/>
      <c r="X121" s="2"/>
      <c r="Y121" s="35"/>
      <c r="Z121" s="35"/>
      <c r="AA121" s="17"/>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35"/>
      <c r="S122" s="35"/>
      <c r="T122" s="17"/>
      <c r="U122" s="3"/>
      <c r="V122" s="3"/>
      <c r="W122" s="2"/>
      <c r="X122" s="2"/>
      <c r="Y122" s="35"/>
      <c r="Z122" s="35"/>
      <c r="AA122" s="17"/>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35"/>
      <c r="S123" s="35"/>
      <c r="T123" s="17"/>
      <c r="U123" s="3"/>
      <c r="V123" s="3"/>
      <c r="W123" s="2"/>
      <c r="X123" s="2"/>
      <c r="Y123" s="35"/>
      <c r="Z123" s="35"/>
      <c r="AA123" s="17"/>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35"/>
      <c r="S124" s="35"/>
      <c r="T124" s="17"/>
      <c r="U124" s="3"/>
      <c r="V124" s="3"/>
      <c r="W124" s="2"/>
      <c r="X124" s="2"/>
      <c r="Y124" s="35"/>
      <c r="Z124" s="35"/>
      <c r="AA124" s="17"/>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35"/>
      <c r="S125" s="35"/>
      <c r="T125" s="17"/>
      <c r="U125" s="3"/>
      <c r="V125" s="3"/>
      <c r="W125" s="2"/>
      <c r="X125" s="2"/>
      <c r="Y125" s="35"/>
      <c r="Z125" s="35"/>
      <c r="AA125" s="17"/>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35"/>
      <c r="S126" s="35"/>
      <c r="T126" s="17"/>
      <c r="U126" s="3"/>
      <c r="V126" s="3"/>
      <c r="W126" s="2"/>
      <c r="X126" s="2"/>
      <c r="Y126" s="35"/>
      <c r="Z126" s="35"/>
      <c r="AA126" s="17"/>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35"/>
      <c r="S127" s="35"/>
      <c r="T127" s="17"/>
      <c r="U127" s="3"/>
      <c r="V127" s="3"/>
      <c r="W127" s="2"/>
      <c r="X127" s="2"/>
      <c r="Y127" s="35"/>
      <c r="Z127" s="35"/>
      <c r="AA127" s="17"/>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35"/>
      <c r="S128" s="35"/>
      <c r="T128" s="17"/>
      <c r="U128" s="3"/>
      <c r="V128" s="3"/>
      <c r="W128" s="2"/>
      <c r="X128" s="2"/>
      <c r="Y128" s="35"/>
      <c r="Z128" s="35"/>
      <c r="AA128" s="17"/>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35"/>
      <c r="S129" s="35"/>
      <c r="T129" s="17"/>
      <c r="U129" s="3"/>
      <c r="V129" s="3"/>
      <c r="W129" s="2"/>
      <c r="X129" s="2"/>
      <c r="Y129" s="35"/>
      <c r="Z129" s="35"/>
      <c r="AA129" s="17"/>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35"/>
      <c r="S130" s="35"/>
      <c r="T130" s="17"/>
      <c r="U130" s="3"/>
      <c r="V130" s="3"/>
      <c r="W130" s="2"/>
      <c r="X130" s="2"/>
      <c r="Y130" s="35"/>
      <c r="Z130" s="35"/>
      <c r="AA130" s="17"/>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35"/>
      <c r="S131" s="35"/>
      <c r="T131" s="17"/>
      <c r="U131" s="3"/>
      <c r="V131" s="3"/>
      <c r="W131" s="2"/>
      <c r="X131" s="2"/>
      <c r="Y131" s="35"/>
      <c r="Z131" s="35"/>
      <c r="AA131" s="17"/>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35"/>
      <c r="S132" s="35"/>
      <c r="T132" s="17"/>
      <c r="U132" s="3"/>
      <c r="V132" s="3"/>
      <c r="W132" s="2"/>
      <c r="X132" s="2"/>
      <c r="Y132" s="35"/>
      <c r="Z132" s="35"/>
      <c r="AA132" s="17"/>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35"/>
      <c r="S133" s="35"/>
      <c r="T133" s="17"/>
      <c r="U133" s="3"/>
      <c r="V133" s="3"/>
      <c r="W133" s="2"/>
      <c r="X133" s="2"/>
      <c r="Y133" s="35"/>
      <c r="Z133" s="35"/>
      <c r="AA133" s="17"/>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35"/>
      <c r="S134" s="35"/>
      <c r="T134" s="17"/>
      <c r="U134" s="3"/>
      <c r="V134" s="3"/>
      <c r="W134" s="2"/>
      <c r="X134" s="2"/>
      <c r="Y134" s="35"/>
      <c r="Z134" s="35"/>
      <c r="AA134" s="17"/>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35"/>
      <c r="S135" s="35"/>
      <c r="T135" s="17"/>
      <c r="U135" s="3"/>
      <c r="V135" s="3"/>
      <c r="W135" s="2"/>
      <c r="X135" s="2"/>
      <c r="Y135" s="35"/>
      <c r="Z135" s="35"/>
      <c r="AA135" s="17"/>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35"/>
      <c r="S136" s="35"/>
      <c r="T136" s="17"/>
      <c r="U136" s="3"/>
      <c r="V136" s="3"/>
      <c r="W136" s="2"/>
      <c r="X136" s="2"/>
      <c r="Y136" s="35"/>
      <c r="Z136" s="35"/>
      <c r="AA136" s="17"/>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35"/>
      <c r="S137" s="35"/>
      <c r="T137" s="17"/>
      <c r="U137" s="3"/>
      <c r="V137" s="3"/>
      <c r="W137" s="2"/>
      <c r="X137" s="2"/>
      <c r="Y137" s="35"/>
      <c r="Z137" s="35"/>
      <c r="AA137" s="17"/>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35"/>
      <c r="S138" s="35"/>
      <c r="T138" s="17"/>
      <c r="U138" s="3"/>
      <c r="V138" s="3"/>
      <c r="W138" s="2"/>
      <c r="X138" s="2"/>
      <c r="Y138" s="35"/>
      <c r="Z138" s="35"/>
      <c r="AA138" s="17"/>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35"/>
      <c r="S139" s="35"/>
      <c r="T139" s="17"/>
      <c r="U139" s="3"/>
      <c r="V139" s="3"/>
      <c r="W139" s="2"/>
      <c r="X139" s="2"/>
      <c r="Y139" s="35"/>
      <c r="Z139" s="35"/>
      <c r="AA139" s="17"/>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35"/>
      <c r="S140" s="35"/>
      <c r="T140" s="17"/>
      <c r="U140" s="3"/>
      <c r="V140" s="3"/>
      <c r="W140" s="2"/>
      <c r="X140" s="2"/>
      <c r="Y140" s="35"/>
      <c r="Z140" s="35"/>
      <c r="AA140" s="17"/>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35"/>
      <c r="S141" s="35"/>
      <c r="T141" s="17"/>
      <c r="U141" s="3"/>
      <c r="V141" s="3"/>
      <c r="W141" s="2"/>
      <c r="X141" s="2"/>
      <c r="Y141" s="35"/>
      <c r="Z141" s="35"/>
      <c r="AA141" s="17"/>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35"/>
      <c r="S142" s="35"/>
      <c r="T142" s="17"/>
      <c r="U142" s="3"/>
      <c r="V142" s="3"/>
      <c r="W142" s="2"/>
      <c r="X142" s="2"/>
      <c r="Y142" s="35"/>
      <c r="Z142" s="35"/>
      <c r="AA142" s="17"/>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35"/>
      <c r="S143" s="35"/>
      <c r="T143" s="17"/>
      <c r="U143" s="3"/>
      <c r="V143" s="3"/>
      <c r="W143" s="2"/>
      <c r="X143" s="2"/>
      <c r="Y143" s="35"/>
      <c r="Z143" s="35"/>
      <c r="AA143" s="17"/>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35"/>
      <c r="S144" s="35"/>
      <c r="T144" s="17"/>
      <c r="U144" s="3"/>
      <c r="V144" s="3"/>
      <c r="W144" s="2"/>
      <c r="X144" s="2"/>
      <c r="Y144" s="35"/>
      <c r="Z144" s="35"/>
      <c r="AA144" s="17"/>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35"/>
      <c r="S145" s="35"/>
      <c r="T145" s="17"/>
      <c r="U145" s="3"/>
      <c r="V145" s="3"/>
      <c r="W145" s="2"/>
      <c r="X145" s="2"/>
      <c r="Y145" s="35"/>
      <c r="Z145" s="35"/>
      <c r="AA145" s="17"/>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35"/>
      <c r="S146" s="35"/>
      <c r="T146" s="17"/>
      <c r="U146" s="3"/>
      <c r="V146" s="3"/>
      <c r="W146" s="2"/>
      <c r="X146" s="2"/>
      <c r="Y146" s="35"/>
      <c r="Z146" s="35"/>
      <c r="AA146" s="17"/>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35"/>
      <c r="S147" s="35"/>
      <c r="T147" s="17"/>
      <c r="U147" s="3"/>
      <c r="V147" s="3"/>
      <c r="W147" s="2"/>
      <c r="X147" s="2"/>
      <c r="Y147" s="35"/>
      <c r="Z147" s="35"/>
      <c r="AA147" s="17"/>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35"/>
      <c r="S148" s="35"/>
      <c r="T148" s="17"/>
      <c r="U148" s="3"/>
      <c r="V148" s="3"/>
      <c r="W148" s="2"/>
      <c r="X148" s="2"/>
      <c r="Y148" s="35"/>
      <c r="Z148" s="35"/>
      <c r="AA148" s="17"/>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35"/>
      <c r="S149" s="35"/>
      <c r="T149" s="17"/>
      <c r="U149" s="3"/>
      <c r="V149" s="3"/>
      <c r="W149" s="2"/>
      <c r="X149" s="2"/>
      <c r="Y149" s="35"/>
      <c r="Z149" s="35"/>
      <c r="AA149" s="17"/>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35"/>
      <c r="S150" s="35"/>
      <c r="T150" s="17"/>
      <c r="U150" s="3"/>
      <c r="V150" s="3"/>
      <c r="W150" s="2"/>
      <c r="X150" s="2"/>
      <c r="Y150" s="35"/>
      <c r="Z150" s="35"/>
      <c r="AA150" s="17"/>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35"/>
      <c r="S151" s="35"/>
      <c r="T151" s="17"/>
      <c r="U151" s="3"/>
      <c r="V151" s="3"/>
      <c r="W151" s="2"/>
      <c r="X151" s="2"/>
      <c r="Y151" s="35"/>
      <c r="Z151" s="35"/>
      <c r="AA151" s="17"/>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35"/>
      <c r="S152" s="35"/>
      <c r="T152" s="17"/>
      <c r="U152" s="3"/>
      <c r="V152" s="3"/>
      <c r="W152" s="2"/>
      <c r="X152" s="2"/>
      <c r="Y152" s="35"/>
      <c r="Z152" s="35"/>
      <c r="AA152" s="17"/>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35"/>
      <c r="S153" s="35"/>
      <c r="T153" s="17"/>
      <c r="U153" s="3"/>
      <c r="V153" s="3"/>
      <c r="W153" s="2"/>
      <c r="X153" s="2"/>
      <c r="Y153" s="35"/>
      <c r="Z153" s="35"/>
      <c r="AA153" s="17"/>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35"/>
      <c r="S154" s="35"/>
      <c r="T154" s="17"/>
      <c r="U154" s="3"/>
      <c r="V154" s="3"/>
      <c r="W154" s="2"/>
      <c r="X154" s="2"/>
      <c r="Y154" s="35"/>
      <c r="Z154" s="35"/>
      <c r="AA154" s="17"/>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35"/>
      <c r="S155" s="35"/>
      <c r="T155" s="17"/>
      <c r="U155" s="3"/>
      <c r="V155" s="3"/>
      <c r="W155" s="2"/>
      <c r="X155" s="2"/>
      <c r="Y155" s="35"/>
      <c r="Z155" s="35"/>
      <c r="AA155" s="17"/>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35"/>
      <c r="S156" s="35"/>
      <c r="T156" s="17"/>
      <c r="U156" s="3"/>
      <c r="V156" s="3"/>
      <c r="W156" s="2"/>
      <c r="X156" s="2"/>
      <c r="Y156" s="35"/>
      <c r="Z156" s="35"/>
      <c r="AA156" s="17"/>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35"/>
      <c r="S157" s="35"/>
      <c r="T157" s="17"/>
      <c r="U157" s="3"/>
      <c r="V157" s="3"/>
      <c r="W157" s="2"/>
      <c r="X157" s="2"/>
      <c r="Y157" s="35"/>
      <c r="Z157" s="35"/>
      <c r="AA157" s="17"/>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35"/>
      <c r="S158" s="35"/>
      <c r="T158" s="17"/>
      <c r="U158" s="3"/>
      <c r="V158" s="3"/>
      <c r="W158" s="2"/>
      <c r="X158" s="2"/>
      <c r="Y158" s="35"/>
      <c r="Z158" s="35"/>
      <c r="AA158" s="17"/>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35"/>
      <c r="S159" s="35"/>
      <c r="T159" s="17"/>
      <c r="U159" s="3"/>
      <c r="V159" s="3"/>
      <c r="W159" s="2"/>
      <c r="X159" s="2"/>
      <c r="Y159" s="35"/>
      <c r="Z159" s="35"/>
      <c r="AA159" s="17"/>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35"/>
      <c r="S160" s="35"/>
      <c r="T160" s="17"/>
      <c r="U160" s="3"/>
      <c r="V160" s="3"/>
      <c r="W160" s="2"/>
      <c r="X160" s="2"/>
      <c r="Y160" s="35"/>
      <c r="Z160" s="35"/>
      <c r="AA160" s="17"/>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35"/>
      <c r="S161" s="35"/>
      <c r="T161" s="17"/>
      <c r="U161" s="3"/>
      <c r="V161" s="3"/>
      <c r="W161" s="2"/>
      <c r="X161" s="2"/>
      <c r="Y161" s="35"/>
      <c r="Z161" s="35"/>
      <c r="AA161" s="17"/>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35"/>
      <c r="S162" s="35"/>
      <c r="T162" s="17"/>
      <c r="U162" s="3"/>
      <c r="V162" s="3"/>
      <c r="W162" s="2"/>
      <c r="X162" s="2"/>
      <c r="Y162" s="35"/>
      <c r="Z162" s="35"/>
      <c r="AA162" s="17"/>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35"/>
      <c r="S163" s="35"/>
      <c r="T163" s="17"/>
      <c r="U163" s="3"/>
      <c r="V163" s="3"/>
      <c r="W163" s="2"/>
      <c r="X163" s="2"/>
      <c r="Y163" s="35"/>
      <c r="Z163" s="35"/>
      <c r="AA163" s="17"/>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35"/>
      <c r="S164" s="35"/>
      <c r="T164" s="17"/>
      <c r="U164" s="3"/>
      <c r="V164" s="3"/>
      <c r="W164" s="2"/>
      <c r="X164" s="2"/>
      <c r="Y164" s="35"/>
      <c r="Z164" s="35"/>
      <c r="AA164" s="17"/>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35"/>
      <c r="S165" s="35"/>
      <c r="T165" s="17"/>
      <c r="U165" s="3"/>
      <c r="V165" s="3"/>
      <c r="W165" s="2"/>
      <c r="X165" s="2"/>
      <c r="Y165" s="35"/>
      <c r="Z165" s="35"/>
      <c r="AA165" s="17"/>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35"/>
      <c r="S166" s="35"/>
      <c r="T166" s="17"/>
      <c r="U166" s="3"/>
      <c r="V166" s="3"/>
      <c r="W166" s="2"/>
      <c r="X166" s="2"/>
      <c r="Y166" s="35"/>
      <c r="Z166" s="35"/>
      <c r="AA166" s="17"/>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35"/>
      <c r="S167" s="35"/>
      <c r="T167" s="17"/>
      <c r="U167" s="3"/>
      <c r="V167" s="3"/>
      <c r="W167" s="2"/>
      <c r="X167" s="2"/>
      <c r="Y167" s="35"/>
      <c r="Z167" s="35"/>
      <c r="AA167" s="17"/>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35"/>
      <c r="S168" s="35"/>
      <c r="T168" s="17"/>
      <c r="U168" s="3"/>
      <c r="V168" s="3"/>
      <c r="W168" s="2"/>
      <c r="X168" s="2"/>
      <c r="Y168" s="35"/>
      <c r="Z168" s="35"/>
      <c r="AA168" s="17"/>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35"/>
      <c r="S169" s="35"/>
      <c r="T169" s="17"/>
      <c r="U169" s="3"/>
      <c r="V169" s="3"/>
      <c r="W169" s="2"/>
      <c r="X169" s="2"/>
      <c r="Y169" s="35"/>
      <c r="Z169" s="35"/>
      <c r="AA169" s="17"/>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35"/>
      <c r="S170" s="35"/>
      <c r="T170" s="17"/>
      <c r="U170" s="3"/>
      <c r="V170" s="3"/>
      <c r="W170" s="2"/>
      <c r="X170" s="2"/>
      <c r="Y170" s="35"/>
      <c r="Z170" s="35"/>
      <c r="AA170" s="17"/>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35"/>
      <c r="S171" s="35"/>
      <c r="T171" s="17"/>
      <c r="U171" s="3"/>
      <c r="V171" s="3"/>
      <c r="W171" s="2"/>
      <c r="X171" s="2"/>
      <c r="Y171" s="35"/>
      <c r="Z171" s="35"/>
      <c r="AA171" s="17"/>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35"/>
      <c r="S172" s="35"/>
      <c r="T172" s="17"/>
      <c r="U172" s="3"/>
      <c r="V172" s="3"/>
      <c r="W172" s="2"/>
      <c r="X172" s="2"/>
      <c r="Y172" s="35"/>
      <c r="Z172" s="35"/>
      <c r="AA172" s="17"/>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35"/>
      <c r="S173" s="35"/>
      <c r="T173" s="17"/>
      <c r="U173" s="3"/>
      <c r="V173" s="3"/>
      <c r="W173" s="2"/>
      <c r="X173" s="2"/>
      <c r="Y173" s="35"/>
      <c r="Z173" s="35"/>
      <c r="AA173" s="17"/>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35"/>
      <c r="S174" s="35"/>
      <c r="T174" s="17"/>
      <c r="U174" s="3"/>
      <c r="V174" s="3"/>
      <c r="W174" s="2"/>
      <c r="X174" s="2"/>
      <c r="Y174" s="35"/>
      <c r="Z174" s="35"/>
      <c r="AA174" s="17"/>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35"/>
      <c r="S175" s="35"/>
      <c r="T175" s="17"/>
      <c r="U175" s="3"/>
      <c r="V175" s="3"/>
      <c r="W175" s="2"/>
      <c r="X175" s="2"/>
      <c r="Y175" s="35"/>
      <c r="Z175" s="35"/>
      <c r="AA175" s="17"/>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35"/>
      <c r="S176" s="35"/>
      <c r="T176" s="17"/>
      <c r="U176" s="3"/>
      <c r="V176" s="3"/>
      <c r="W176" s="2"/>
      <c r="X176" s="2"/>
      <c r="Y176" s="35"/>
      <c r="Z176" s="35"/>
      <c r="AA176" s="17"/>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35"/>
      <c r="S177" s="35"/>
      <c r="T177" s="17"/>
      <c r="U177" s="3"/>
      <c r="V177" s="3"/>
      <c r="W177" s="2"/>
      <c r="X177" s="2"/>
      <c r="Y177" s="35"/>
      <c r="Z177" s="35"/>
      <c r="AA177" s="17"/>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35"/>
      <c r="S178" s="35"/>
      <c r="T178" s="17"/>
      <c r="U178" s="3"/>
      <c r="V178" s="3"/>
      <c r="W178" s="2"/>
      <c r="X178" s="2"/>
      <c r="Y178" s="35"/>
      <c r="Z178" s="35"/>
      <c r="AA178" s="17"/>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35"/>
      <c r="S179" s="35"/>
      <c r="T179" s="17"/>
      <c r="U179" s="3"/>
      <c r="V179" s="3"/>
      <c r="W179" s="2"/>
      <c r="X179" s="2"/>
      <c r="Y179" s="35"/>
      <c r="Z179" s="35"/>
      <c r="AA179" s="17"/>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35"/>
      <c r="S180" s="35"/>
      <c r="T180" s="17"/>
      <c r="U180" s="3"/>
      <c r="V180" s="3"/>
      <c r="W180" s="2"/>
      <c r="X180" s="2"/>
      <c r="Y180" s="35"/>
      <c r="Z180" s="35"/>
      <c r="AA180" s="17"/>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35"/>
      <c r="S181" s="35"/>
      <c r="T181" s="17"/>
      <c r="U181" s="3"/>
      <c r="V181" s="3"/>
      <c r="W181" s="2"/>
      <c r="X181" s="2"/>
      <c r="Y181" s="35"/>
      <c r="Z181" s="35"/>
      <c r="AA181" s="17"/>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35"/>
      <c r="S182" s="35"/>
      <c r="T182" s="17"/>
      <c r="U182" s="3"/>
      <c r="V182" s="3"/>
      <c r="W182" s="2"/>
      <c r="X182" s="2"/>
      <c r="Y182" s="35"/>
      <c r="Z182" s="35"/>
      <c r="AA182" s="17"/>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35"/>
      <c r="S183" s="35"/>
      <c r="T183" s="17"/>
      <c r="U183" s="3"/>
      <c r="V183" s="3"/>
      <c r="W183" s="2"/>
      <c r="X183" s="2"/>
      <c r="Y183" s="35"/>
      <c r="Z183" s="35"/>
      <c r="AA183" s="17"/>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35"/>
      <c r="S184" s="35"/>
      <c r="T184" s="17"/>
      <c r="U184" s="3"/>
      <c r="V184" s="3"/>
      <c r="W184" s="2"/>
      <c r="X184" s="2"/>
      <c r="Y184" s="35"/>
      <c r="Z184" s="35"/>
      <c r="AA184" s="17"/>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35"/>
      <c r="S185" s="35"/>
      <c r="T185" s="17"/>
      <c r="U185" s="3"/>
      <c r="V185" s="3"/>
      <c r="W185" s="2"/>
      <c r="X185" s="2"/>
      <c r="Y185" s="35"/>
      <c r="Z185" s="35"/>
      <c r="AA185" s="17"/>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35"/>
      <c r="S186" s="35"/>
      <c r="T186" s="17"/>
      <c r="U186" s="3"/>
      <c r="V186" s="3"/>
      <c r="W186" s="2"/>
      <c r="X186" s="2"/>
      <c r="Y186" s="35"/>
      <c r="Z186" s="35"/>
      <c r="AA186" s="17"/>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35"/>
      <c r="S187" s="35"/>
      <c r="T187" s="17"/>
      <c r="U187" s="3"/>
      <c r="V187" s="3"/>
      <c r="W187" s="2"/>
      <c r="X187" s="2"/>
      <c r="Y187" s="35"/>
      <c r="Z187" s="35"/>
      <c r="AA187" s="17"/>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35"/>
      <c r="S188" s="35"/>
      <c r="T188" s="17"/>
      <c r="U188" s="3"/>
      <c r="V188" s="3"/>
      <c r="W188" s="2"/>
      <c r="X188" s="2"/>
      <c r="Y188" s="35"/>
      <c r="Z188" s="35"/>
      <c r="AA188" s="17"/>
      <c r="AB188" s="3"/>
      <c r="AC188" s="3"/>
      <c r="AD188" s="2"/>
      <c r="AE188" s="2"/>
      <c r="AS188" s="2"/>
      <c r="AT188" s="2"/>
      <c r="AU188" s="2"/>
      <c r="AV188" s="2"/>
      <c r="AW188" s="2"/>
      <c r="AX188" s="2"/>
      <c r="AY188" s="2"/>
      <c r="AZ188" s="2"/>
      <c r="BA188" s="2"/>
      <c r="BB188" s="2"/>
      <c r="BC188" s="2"/>
      <c r="BD188" s="2"/>
      <c r="BE188" s="2"/>
    </row>
    <row r="189" spans="18:57" x14ac:dyDescent="0.25">
      <c r="R189" s="35"/>
      <c r="S189" s="35"/>
      <c r="T189" s="17"/>
      <c r="U189" s="3"/>
      <c r="V189" s="3"/>
      <c r="W189" s="2"/>
      <c r="X189" s="2"/>
      <c r="Y189" s="35"/>
      <c r="Z189" s="35"/>
      <c r="AA189" s="17"/>
      <c r="AB189" s="3"/>
      <c r="AC189" s="3"/>
      <c r="AD189" s="2"/>
      <c r="AE189" s="2"/>
    </row>
    <row r="190" spans="18:57" x14ac:dyDescent="0.25">
      <c r="R190" s="35"/>
      <c r="S190" s="35"/>
      <c r="T190" s="17"/>
      <c r="U190" s="3"/>
      <c r="V190" s="3"/>
      <c r="W190" s="2"/>
      <c r="X190" s="2"/>
      <c r="Y190" s="35"/>
      <c r="Z190" s="35"/>
      <c r="AA190" s="17"/>
      <c r="AB190" s="3"/>
      <c r="AC190" s="3"/>
      <c r="AD190" s="2"/>
      <c r="AE190" s="2"/>
    </row>
    <row r="191" spans="18:57" x14ac:dyDescent="0.25">
      <c r="R191" s="35"/>
      <c r="S191" s="35"/>
      <c r="T191" s="17"/>
      <c r="U191" s="3"/>
      <c r="V191" s="3"/>
      <c r="W191" s="2"/>
      <c r="X191" s="2"/>
      <c r="Y191" s="35"/>
      <c r="Z191" s="35"/>
      <c r="AA191" s="17"/>
      <c r="AB191" s="3"/>
      <c r="AC191" s="3"/>
      <c r="AD191" s="2"/>
      <c r="AE191" s="2"/>
    </row>
    <row r="192" spans="18:57" x14ac:dyDescent="0.25">
      <c r="R192" s="35"/>
      <c r="S192" s="35"/>
      <c r="T192" s="17"/>
      <c r="U192" s="3"/>
      <c r="V192" s="3"/>
      <c r="W192" s="2"/>
      <c r="X192" s="2"/>
      <c r="Y192" s="35"/>
      <c r="Z192" s="35"/>
      <c r="AA192" s="17"/>
      <c r="AB192" s="3"/>
      <c r="AC192" s="3"/>
      <c r="AD192" s="2"/>
      <c r="AE192" s="2"/>
    </row>
  </sheetData>
  <autoFilter ref="A2:AE85" xr:uid="{00000000-0009-0000-0000-000000000000}">
    <filterColumn colId="10" showButton="0"/>
    <filterColumn colId="11" showButton="0"/>
    <filterColumn colId="12" showButton="0"/>
    <filterColumn colId="13" showButton="0"/>
    <filterColumn colId="14" showButton="0"/>
    <filterColumn colId="15" showButton="0"/>
  </autoFilter>
  <mergeCells count="1536">
    <mergeCell ref="A4:A11"/>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A2:A3"/>
    <mergeCell ref="B2:B3"/>
    <mergeCell ref="C2:C3"/>
    <mergeCell ref="D2:D3"/>
    <mergeCell ref="E2:E3"/>
    <mergeCell ref="F2:F3"/>
    <mergeCell ref="E7:E8"/>
    <mergeCell ref="D9:D11"/>
    <mergeCell ref="E9:E11"/>
    <mergeCell ref="F9:F11"/>
    <mergeCell ref="G9:G11"/>
    <mergeCell ref="I14:I15"/>
    <mergeCell ref="J14:J15"/>
    <mergeCell ref="I21:I24"/>
    <mergeCell ref="D21:D24"/>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F28:F29"/>
    <mergeCell ref="G28:G29"/>
    <mergeCell ref="H42:H45"/>
    <mergeCell ref="H28:H29"/>
    <mergeCell ref="D14:D15"/>
    <mergeCell ref="E14:E15"/>
    <mergeCell ref="H14:H15"/>
    <mergeCell ref="D42:D43"/>
    <mergeCell ref="E42:E43"/>
    <mergeCell ref="F44:F45"/>
    <mergeCell ref="G44:G45"/>
    <mergeCell ref="C35:C53"/>
    <mergeCell ref="D37:D39"/>
    <mergeCell ref="E37:E39"/>
    <mergeCell ref="D44:D45"/>
    <mergeCell ref="E44:E45"/>
    <mergeCell ref="F37:F39"/>
    <mergeCell ref="G37:G39"/>
    <mergeCell ref="F14:F15"/>
    <mergeCell ref="G14:G15"/>
    <mergeCell ref="D32:D33"/>
    <mergeCell ref="G53:G54"/>
    <mergeCell ref="H16:H17"/>
    <mergeCell ref="H18:H20"/>
    <mergeCell ref="D30:D31"/>
    <mergeCell ref="H37:H39"/>
    <mergeCell ref="I53:I54"/>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I37:I39"/>
    <mergeCell ref="J37:J39"/>
    <mergeCell ref="B66:B70"/>
    <mergeCell ref="C66:C70"/>
    <mergeCell ref="D66:D67"/>
    <mergeCell ref="E66:E67"/>
    <mergeCell ref="E46:E47"/>
    <mergeCell ref="H53:H54"/>
    <mergeCell ref="H49:H50"/>
    <mergeCell ref="F46:F47"/>
    <mergeCell ref="G46:G47"/>
    <mergeCell ref="D46:D47"/>
    <mergeCell ref="I66:I67"/>
    <mergeCell ref="J66:J67"/>
    <mergeCell ref="D68:D69"/>
    <mergeCell ref="E68:E69"/>
    <mergeCell ref="F66:F67"/>
    <mergeCell ref="G66:G67"/>
    <mergeCell ref="I56:I57"/>
    <mergeCell ref="J56:J57"/>
    <mergeCell ref="F56:F57"/>
    <mergeCell ref="G56:G57"/>
    <mergeCell ref="H55:H58"/>
    <mergeCell ref="H60:H61"/>
    <mergeCell ref="H66:H70"/>
    <mergeCell ref="B59:B65"/>
    <mergeCell ref="C59:C65"/>
    <mergeCell ref="D60:D61"/>
    <mergeCell ref="E60:E61"/>
    <mergeCell ref="D62:D63"/>
    <mergeCell ref="E62:E63"/>
    <mergeCell ref="B55:B58"/>
    <mergeCell ref="C55:C58"/>
    <mergeCell ref="D55:D57"/>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Y80:Y81"/>
    <mergeCell ref="AA80:AA81"/>
    <mergeCell ref="AD78:AD81"/>
    <mergeCell ref="Z75:Z77"/>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M14:M15"/>
    <mergeCell ref="I28:I29"/>
    <mergeCell ref="J28:J29"/>
    <mergeCell ref="J19:J20"/>
    <mergeCell ref="J21:J24"/>
    <mergeCell ref="K16:K17"/>
    <mergeCell ref="L16:L17"/>
    <mergeCell ref="M16:M17"/>
    <mergeCell ref="K18:K20"/>
    <mergeCell ref="L18:L20"/>
    <mergeCell ref="M18:M20"/>
    <mergeCell ref="Y71:Y73"/>
    <mergeCell ref="Y66:Y67"/>
    <mergeCell ref="AA66:AA67"/>
    <mergeCell ref="AA56:AA57"/>
    <mergeCell ref="Z71:Z73"/>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J45:AJ46"/>
    <mergeCell ref="AI48:AI49"/>
    <mergeCell ref="AJ48:AJ49"/>
    <mergeCell ref="AP50:AP51"/>
    <mergeCell ref="AQ50:AQ51"/>
    <mergeCell ref="AH46:AH47"/>
    <mergeCell ref="AK46:AK47"/>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Q48:AQ49"/>
    <mergeCell ref="AF55:AF56"/>
    <mergeCell ref="AG55:AG56"/>
    <mergeCell ref="AI54:AI56"/>
    <mergeCell ref="AJ54:AJ56"/>
    <mergeCell ref="AL54:AL56"/>
    <mergeCell ref="AR51:AR52"/>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M55:AM56"/>
    <mergeCell ref="AN55:AN56"/>
    <mergeCell ref="AP48:AP49"/>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G66:AG67"/>
    <mergeCell ref="AM66:AM67"/>
    <mergeCell ref="AN66:AN67"/>
    <mergeCell ref="AY4:AY6"/>
    <mergeCell ref="BF4:BF6"/>
    <mergeCell ref="AW7:AW8"/>
    <mergeCell ref="AX7:AX8"/>
    <mergeCell ref="AY7:AY8"/>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H56:AH57"/>
    <mergeCell ref="AK56:AK57"/>
    <mergeCell ref="AO56:AO57"/>
    <mergeCell ref="AR56:AR57"/>
    <mergeCell ref="AR46:AR47"/>
    <mergeCell ref="AI45:AI46"/>
    <mergeCell ref="BF7:BF8"/>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D16:BD17"/>
    <mergeCell ref="BE16:BE17"/>
    <mergeCell ref="BF16:BF17"/>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BA37:BA39"/>
    <mergeCell ref="BB37:BB39"/>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BC46:BC47"/>
    <mergeCell ref="BD46:BD47"/>
    <mergeCell ref="BE46:BE47"/>
    <mergeCell ref="BF46:BF47"/>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AY37:AY39"/>
    <mergeCell ref="BC56:BC57"/>
    <mergeCell ref="BF56:BF57"/>
    <mergeCell ref="AT55:AT56"/>
    <mergeCell ref="AU55:AU56"/>
    <mergeCell ref="AW55:AW56"/>
    <mergeCell ref="AX55:AX56"/>
    <mergeCell ref="BC51:BC52"/>
    <mergeCell ref="BD51:BD52"/>
    <mergeCell ref="BE51:BE52"/>
    <mergeCell ref="BF51:BF52"/>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U66:BU67"/>
    <mergeCell ref="BH71:BH73"/>
    <mergeCell ref="BI71:BI73"/>
    <mergeCell ref="BJ71:BJ73"/>
    <mergeCell ref="BK71:BK73"/>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U75:BU77"/>
    <mergeCell ref="BM78:BM81"/>
    <mergeCell ref="BT78:BT81"/>
    <mergeCell ref="BH80:BH81"/>
    <mergeCell ref="BI80:BI81"/>
    <mergeCell ref="BJ80:BJ81"/>
    <mergeCell ref="BK80:BK81"/>
    <mergeCell ref="BL80:BL81"/>
    <mergeCell ref="BN80:BN81"/>
    <mergeCell ref="BO80:BO81"/>
    <mergeCell ref="BP80:BP81"/>
    <mergeCell ref="BQ80:BQ81"/>
    <mergeCell ref="BR80:BR81"/>
    <mergeCell ref="BS80:BS81"/>
    <mergeCell ref="BU80:BU81"/>
    <mergeCell ref="BH75:BH77"/>
    <mergeCell ref="BI75:BI77"/>
    <mergeCell ref="BJ75:BJ77"/>
    <mergeCell ref="BK75:BK77"/>
    <mergeCell ref="BL75:BL77"/>
    <mergeCell ref="BM75:BM77"/>
    <mergeCell ref="BN75:BN77"/>
    <mergeCell ref="BO75:BO77"/>
    <mergeCell ref="BP75:BP77"/>
    <mergeCell ref="BM82:BM85"/>
    <mergeCell ref="BT82:BT85"/>
    <mergeCell ref="D1:Q1"/>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AL36:AL38"/>
    <mergeCell ref="AL41:AL44"/>
    <mergeCell ref="AL45:AL46"/>
    <mergeCell ref="AL48:AL49"/>
    <mergeCell ref="AP65:AP69"/>
    <mergeCell ref="AQ65:AQ69"/>
    <mergeCell ref="AM79:AM80"/>
    <mergeCell ref="AN79:AN80"/>
    <mergeCell ref="BY7:BY8"/>
    <mergeCell ref="BZ7:BZ8"/>
    <mergeCell ref="CA7:CA8"/>
    <mergeCell ref="BV9:BV11"/>
    <mergeCell ref="BW9:BW11"/>
    <mergeCell ref="BX9:BX11"/>
    <mergeCell ref="BY9:BY11"/>
    <mergeCell ref="BZ9:BZ11"/>
    <mergeCell ref="CA9:CA11"/>
    <mergeCell ref="BV1:CB1"/>
    <mergeCell ref="BV2:BV3"/>
    <mergeCell ref="BW2:BW3"/>
    <mergeCell ref="BX2:BX3"/>
    <mergeCell ref="BY2:BY3"/>
    <mergeCell ref="BZ2:BZ3"/>
    <mergeCell ref="CA2:CA3"/>
    <mergeCell ref="CB2:CB3"/>
    <mergeCell ref="CA4:CA6"/>
    <mergeCell ref="BV18:BV20"/>
    <mergeCell ref="BY18:BY20"/>
    <mergeCell ref="BZ18:BZ20"/>
    <mergeCell ref="CA18:CA20"/>
    <mergeCell ref="CB18:CB20"/>
    <mergeCell ref="BW19:BW20"/>
    <mergeCell ref="BX19:BX20"/>
    <mergeCell ref="BV21:BV24"/>
    <mergeCell ref="BW21:BW24"/>
    <mergeCell ref="BX21:BX24"/>
    <mergeCell ref="BY21:BY24"/>
    <mergeCell ref="BZ21:BZ24"/>
    <mergeCell ref="CA21:CA24"/>
    <mergeCell ref="CB21:CB24"/>
    <mergeCell ref="CB9:CB11"/>
    <mergeCell ref="CA12:CA15"/>
    <mergeCell ref="BV14:BV15"/>
    <mergeCell ref="BW14:BW15"/>
    <mergeCell ref="BX14:BX15"/>
    <mergeCell ref="BY14:BY15"/>
    <mergeCell ref="BZ14:BZ15"/>
    <mergeCell ref="CB14:CB15"/>
    <mergeCell ref="BY16:BY17"/>
    <mergeCell ref="BZ16:BZ17"/>
    <mergeCell ref="CA16:CA17"/>
    <mergeCell ref="CB16:CB17"/>
    <mergeCell ref="BV37:BV39"/>
    <mergeCell ref="BW37:BW39"/>
    <mergeCell ref="BX37:BX39"/>
    <mergeCell ref="BY37:BY39"/>
    <mergeCell ref="BZ37:BZ39"/>
    <mergeCell ref="CA37:CA39"/>
    <mergeCell ref="CB37:CB39"/>
    <mergeCell ref="CA42:CA45"/>
    <mergeCell ref="BV44:BV45"/>
    <mergeCell ref="BW44:BW45"/>
    <mergeCell ref="BX44:BX45"/>
    <mergeCell ref="BY44:BY45"/>
    <mergeCell ref="BZ44:BZ45"/>
    <mergeCell ref="CB44:CB45"/>
    <mergeCell ref="BY27:BY29"/>
    <mergeCell ref="BZ27:BZ29"/>
    <mergeCell ref="CA27:CA29"/>
    <mergeCell ref="BX28:BX29"/>
    <mergeCell ref="CB28:CB29"/>
    <mergeCell ref="CA31:CA34"/>
    <mergeCell ref="CB31:CB32"/>
    <mergeCell ref="CB34:CB35"/>
    <mergeCell ref="BV51:BV52"/>
    <mergeCell ref="BW51:BW52"/>
    <mergeCell ref="BX51:BX52"/>
    <mergeCell ref="BY51:BY52"/>
    <mergeCell ref="BZ51:BZ52"/>
    <mergeCell ref="CA51:CA52"/>
    <mergeCell ref="CB51:CB52"/>
    <mergeCell ref="BV53:BV54"/>
    <mergeCell ref="BW53:BW54"/>
    <mergeCell ref="BX53:BX54"/>
    <mergeCell ref="BY53:BY54"/>
    <mergeCell ref="BZ53:BZ54"/>
    <mergeCell ref="CA53:CA54"/>
    <mergeCell ref="CB53:CB54"/>
    <mergeCell ref="BV46:BV47"/>
    <mergeCell ref="BW46:BW47"/>
    <mergeCell ref="BX46:BX47"/>
    <mergeCell ref="BY46:BY47"/>
    <mergeCell ref="BZ46:BZ47"/>
    <mergeCell ref="CA46:CA47"/>
    <mergeCell ref="CB46:CB47"/>
    <mergeCell ref="BY49:BY50"/>
    <mergeCell ref="BZ49:BZ50"/>
    <mergeCell ref="CA49:CA50"/>
    <mergeCell ref="BZ62:BZ63"/>
    <mergeCell ref="CA62:CA63"/>
    <mergeCell ref="BV66:BV67"/>
    <mergeCell ref="BW66:BW67"/>
    <mergeCell ref="BX66:BX67"/>
    <mergeCell ref="BY66:BY67"/>
    <mergeCell ref="BZ66:BZ67"/>
    <mergeCell ref="CA66:CA70"/>
    <mergeCell ref="BY55:BY57"/>
    <mergeCell ref="BZ55:BZ57"/>
    <mergeCell ref="CB55:CB57"/>
    <mergeCell ref="BV56:BV57"/>
    <mergeCell ref="BW56:BW57"/>
    <mergeCell ref="BX56:BX57"/>
    <mergeCell ref="CA56:CA57"/>
    <mergeCell ref="BY60:BY61"/>
    <mergeCell ref="BZ60:BZ61"/>
    <mergeCell ref="CA60:CA61"/>
    <mergeCell ref="AF20:AF23"/>
    <mergeCell ref="AG20:AG23"/>
    <mergeCell ref="AF27:AF28"/>
    <mergeCell ref="AG27:AG28"/>
    <mergeCell ref="AF36:AF38"/>
    <mergeCell ref="AG36:AG38"/>
    <mergeCell ref="AF43:AF44"/>
    <mergeCell ref="BV75:BV77"/>
    <mergeCell ref="BW75:BW77"/>
    <mergeCell ref="BX75:BX77"/>
    <mergeCell ref="BY75:BY77"/>
    <mergeCell ref="BZ75:BZ77"/>
    <mergeCell ref="CA75:CA77"/>
    <mergeCell ref="BY62:BY63"/>
    <mergeCell ref="AL79:AL80"/>
    <mergeCell ref="CB75:CB77"/>
    <mergeCell ref="CA78:CA81"/>
    <mergeCell ref="BV80:BV81"/>
    <mergeCell ref="BW80:BW81"/>
    <mergeCell ref="BX80:BX81"/>
    <mergeCell ref="BY80:BY81"/>
    <mergeCell ref="BZ80:BZ81"/>
    <mergeCell ref="CB80:CB81"/>
    <mergeCell ref="CB66:CB67"/>
    <mergeCell ref="CB68:CB69"/>
    <mergeCell ref="BV71:BV73"/>
    <mergeCell ref="BW71:BW73"/>
    <mergeCell ref="BX71:BX73"/>
    <mergeCell ref="BY71:BY73"/>
    <mergeCell ref="BZ71:BZ73"/>
    <mergeCell ref="CA71:CA73"/>
    <mergeCell ref="CB71:CB73"/>
    <mergeCell ref="AP17:AP19"/>
    <mergeCell ref="AQ17:AQ19"/>
    <mergeCell ref="AP20:AP23"/>
    <mergeCell ref="AQ20:AQ23"/>
    <mergeCell ref="AP26:AP28"/>
    <mergeCell ref="AQ26:AQ28"/>
    <mergeCell ref="AP30:AP33"/>
    <mergeCell ref="AQ30:AQ33"/>
    <mergeCell ref="AP36:AP38"/>
    <mergeCell ref="AQ36:AQ38"/>
    <mergeCell ref="AP41:AP42"/>
    <mergeCell ref="AQ41:AQ42"/>
    <mergeCell ref="AP43:AP44"/>
    <mergeCell ref="AQ43:AQ44"/>
    <mergeCell ref="AP45:AP46"/>
    <mergeCell ref="CA82:CA85"/>
    <mergeCell ref="R8:R9"/>
    <mergeCell ref="Y8:Y9"/>
    <mergeCell ref="Z57:Z58"/>
    <mergeCell ref="AE20:AE21"/>
    <mergeCell ref="AE27:AE28"/>
    <mergeCell ref="AE29:AE30"/>
    <mergeCell ref="AE32:AE34"/>
    <mergeCell ref="AE37:AE38"/>
    <mergeCell ref="AE41:AE42"/>
    <mergeCell ref="AE44:AE49"/>
    <mergeCell ref="AE52:AE54"/>
    <mergeCell ref="AE56:AE58"/>
    <mergeCell ref="AE59:AE61"/>
    <mergeCell ref="AE62:AE65"/>
    <mergeCell ref="AF18:AF19"/>
    <mergeCell ref="AG18:AG19"/>
    <mergeCell ref="AP74:AP76"/>
    <mergeCell ref="AQ74:AQ76"/>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W4:AW6"/>
    <mergeCell ref="AX4:AX6"/>
    <mergeCell ref="AW17:AW19"/>
    <mergeCell ref="AX17:AX19"/>
    <mergeCell ref="AW20:AW21"/>
    <mergeCell ref="AX20:AX21"/>
    <mergeCell ref="AW22:AW23"/>
    <mergeCell ref="AX22:AX23"/>
    <mergeCell ref="AW26:AW27"/>
    <mergeCell ref="AX26:AX27"/>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AZ65:AZ66"/>
    <mergeCell ref="AZ67:AZ68"/>
    <mergeCell ref="AZ70:AZ72"/>
    <mergeCell ref="AY82:AY85"/>
    <mergeCell ref="AY66:AY70"/>
    <mergeCell ref="AY60:AY61"/>
    <mergeCell ref="AY62:AY63"/>
    <mergeCell ref="AY56:AY57"/>
    <mergeCell ref="AY16:AY17"/>
    <mergeCell ref="BD82:BD85"/>
    <mergeCell ref="BE82:BE85"/>
    <mergeCell ref="BG27:BG29"/>
    <mergeCell ref="BG42:BG45"/>
    <mergeCell ref="BG56:BG57"/>
    <mergeCell ref="BG66:BG70"/>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F82:BF85"/>
    <mergeCell ref="BA66:BA67"/>
    <mergeCell ref="BB66:BB67"/>
    <mergeCell ref="BD60:BD61"/>
    <mergeCell ref="BF60:BF61"/>
    <mergeCell ref="BD62:BD63"/>
    <mergeCell ref="BE62:BE63"/>
    <mergeCell ref="BF62:BF63"/>
    <mergeCell ref="BA56:BA57"/>
    <mergeCell ref="BB56:BB57"/>
    <mergeCell ref="CC2:CC3"/>
    <mergeCell ref="CC9:CC11"/>
    <mergeCell ref="CC14:CC15"/>
    <mergeCell ref="CC19:CC20"/>
    <mergeCell ref="CC21:CC24"/>
    <mergeCell ref="CC28:CC29"/>
    <mergeCell ref="CC37:CC39"/>
    <mergeCell ref="CC44:CC45"/>
    <mergeCell ref="CC46:CC47"/>
    <mergeCell ref="CC51:CC52"/>
    <mergeCell ref="CC53:CC54"/>
    <mergeCell ref="CC56:CC57"/>
    <mergeCell ref="CC66:CC67"/>
    <mergeCell ref="CC71:CC73"/>
    <mergeCell ref="CC75:CC77"/>
    <mergeCell ref="CC80:CC81"/>
    <mergeCell ref="CD53:CD54"/>
    <mergeCell ref="CE56:CE57"/>
    <mergeCell ref="CD66:CD67"/>
    <mergeCell ref="CE66:CE67"/>
    <mergeCell ref="CD71:CD73"/>
    <mergeCell ref="CE71:CE73"/>
    <mergeCell ref="CD75:CD77"/>
    <mergeCell ref="CE75:CE77"/>
    <mergeCell ref="CD80:CD81"/>
    <mergeCell ref="CE80:CE81"/>
    <mergeCell ref="CC1:CE1"/>
    <mergeCell ref="CE53:CE54"/>
    <mergeCell ref="CD2:CD3"/>
    <mergeCell ref="CE2:CE3"/>
    <mergeCell ref="CD9:CD11"/>
    <mergeCell ref="CE9:CE11"/>
    <mergeCell ref="CD14:CD15"/>
    <mergeCell ref="CE14:CE15"/>
    <mergeCell ref="CD19:CD20"/>
    <mergeCell ref="CE19:CE20"/>
    <mergeCell ref="CD21:CD24"/>
    <mergeCell ref="CE21:CE24"/>
    <mergeCell ref="CD28:CD29"/>
    <mergeCell ref="CE28:CE29"/>
    <mergeCell ref="CD37:CD39"/>
    <mergeCell ref="CE37:CE39"/>
    <mergeCell ref="CD44:CD45"/>
    <mergeCell ref="CE44:CE45"/>
    <mergeCell ref="CD51:CD52"/>
    <mergeCell ref="CE51:CE52"/>
    <mergeCell ref="CD56:CD57"/>
    <mergeCell ref="CD46:CD47"/>
    <mergeCell ref="CE46:CE47"/>
  </mergeCells>
  <conditionalFormatting sqref="AA4:AA85">
    <cfRule type="cellIs" dxfId="54" priority="66" stopIfTrue="1" operator="between">
      <formula>0.8</formula>
      <formula>1.01</formula>
    </cfRule>
    <cfRule type="cellIs" dxfId="53" priority="67" stopIfTrue="1" operator="between">
      <formula>0.7</formula>
      <formula>0.79</formula>
    </cfRule>
    <cfRule type="cellIs" dxfId="52" priority="68" stopIfTrue="1" operator="between">
      <formula>0.6</formula>
      <formula>0.69</formula>
    </cfRule>
    <cfRule type="cellIs" dxfId="51" priority="69" stopIfTrue="1" operator="between">
      <formula>0.4</formula>
      <formula>0.59</formula>
    </cfRule>
    <cfRule type="cellIs" dxfId="50" priority="70" stopIfTrue="1" operator="between">
      <formula>0</formula>
      <formula>0.39</formula>
    </cfRule>
  </conditionalFormatting>
  <conditionalFormatting sqref="T4:T85">
    <cfRule type="cellIs" dxfId="49" priority="51" stopIfTrue="1" operator="between">
      <formula>0.8</formula>
      <formula>1.01</formula>
    </cfRule>
    <cfRule type="cellIs" dxfId="48" priority="52" stopIfTrue="1" operator="between">
      <formula>0.7</formula>
      <formula>0.79</formula>
    </cfRule>
    <cfRule type="cellIs" dxfId="47" priority="53" stopIfTrue="1" operator="between">
      <formula>0.6</formula>
      <formula>0.69</formula>
    </cfRule>
    <cfRule type="cellIs" dxfId="46" priority="54" stopIfTrue="1" operator="between">
      <formula>0.4</formula>
      <formula>0.59</formula>
    </cfRule>
    <cfRule type="cellIs" dxfId="45" priority="55" stopIfTrue="1" operator="between">
      <formula>0</formula>
      <formula>0.39</formula>
    </cfRule>
  </conditionalFormatting>
  <conditionalFormatting sqref="AO4:AO85">
    <cfRule type="cellIs" dxfId="44" priority="46" stopIfTrue="1" operator="between">
      <formula>0.8</formula>
      <formula>1.01</formula>
    </cfRule>
    <cfRule type="cellIs" dxfId="43" priority="47" stopIfTrue="1" operator="between">
      <formula>0.7</formula>
      <formula>0.79</formula>
    </cfRule>
    <cfRule type="cellIs" dxfId="42" priority="48" stopIfTrue="1" operator="between">
      <formula>0.6</formula>
      <formula>0.69</formula>
    </cfRule>
    <cfRule type="cellIs" dxfId="41" priority="49" stopIfTrue="1" operator="between">
      <formula>0.4</formula>
      <formula>0.59</formula>
    </cfRule>
    <cfRule type="cellIs" dxfId="40" priority="50" stopIfTrue="1" operator="between">
      <formula>0</formula>
      <formula>0.39</formula>
    </cfRule>
  </conditionalFormatting>
  <conditionalFormatting sqref="AH4:AH85">
    <cfRule type="cellIs" dxfId="39" priority="41" stopIfTrue="1" operator="between">
      <formula>0.8</formula>
      <formula>1.01</formula>
    </cfRule>
    <cfRule type="cellIs" dxfId="38" priority="42" stopIfTrue="1" operator="between">
      <formula>0.7</formula>
      <formula>0.79</formula>
    </cfRule>
    <cfRule type="cellIs" dxfId="37" priority="43" stopIfTrue="1" operator="between">
      <formula>0.6</formula>
      <formula>0.69</formula>
    </cfRule>
    <cfRule type="cellIs" dxfId="36" priority="44" stopIfTrue="1" operator="between">
      <formula>0.4</formula>
      <formula>0.59</formula>
    </cfRule>
    <cfRule type="cellIs" dxfId="35" priority="45" stopIfTrue="1" operator="between">
      <formula>0</formula>
      <formula>0.39</formula>
    </cfRule>
  </conditionalFormatting>
  <conditionalFormatting sqref="BC4:BC85">
    <cfRule type="cellIs" dxfId="34" priority="36" stopIfTrue="1" operator="between">
      <formula>0.8</formula>
      <formula>1.01</formula>
    </cfRule>
    <cfRule type="cellIs" dxfId="33" priority="37" stopIfTrue="1" operator="between">
      <formula>0.7</formula>
      <formula>0.79</formula>
    </cfRule>
    <cfRule type="cellIs" dxfId="32" priority="38" stopIfTrue="1" operator="between">
      <formula>0.6</formula>
      <formula>0.69</formula>
    </cfRule>
    <cfRule type="cellIs" dxfId="31" priority="39" stopIfTrue="1" operator="between">
      <formula>0.4</formula>
      <formula>0.59</formula>
    </cfRule>
    <cfRule type="cellIs" dxfId="30" priority="40" stopIfTrue="1" operator="between">
      <formula>0</formula>
      <formula>0.39</formula>
    </cfRule>
  </conditionalFormatting>
  <conditionalFormatting sqref="AV4:AV85">
    <cfRule type="cellIs" dxfId="29" priority="31" stopIfTrue="1" operator="between">
      <formula>0.8</formula>
      <formula>1.01</formula>
    </cfRule>
    <cfRule type="cellIs" dxfId="28" priority="32" stopIfTrue="1" operator="between">
      <formula>0.7</formula>
      <formula>0.79</formula>
    </cfRule>
    <cfRule type="cellIs" dxfId="27" priority="33" stopIfTrue="1" operator="between">
      <formula>0.6</formula>
      <formula>0.69</formula>
    </cfRule>
    <cfRule type="cellIs" dxfId="26" priority="34" stopIfTrue="1" operator="between">
      <formula>0.4</formula>
      <formula>0.59</formula>
    </cfRule>
    <cfRule type="cellIs" dxfId="25" priority="35" stopIfTrue="1" operator="between">
      <formula>0</formula>
      <formula>0.39</formula>
    </cfRule>
  </conditionalFormatting>
  <conditionalFormatting sqref="BJ2:BJ85">
    <cfRule type="cellIs" dxfId="24" priority="16" operator="between">
      <formula>0.8</formula>
      <formula>1.01</formula>
    </cfRule>
    <cfRule type="cellIs" dxfId="23" priority="17" operator="between">
      <formula>0.7</formula>
      <formula>0.79</formula>
    </cfRule>
    <cfRule type="cellIs" dxfId="22" priority="18" operator="between">
      <formula>0.6</formula>
      <formula>0.69</formula>
    </cfRule>
    <cfRule type="cellIs" dxfId="21" priority="19" operator="between">
      <formula>0.4</formula>
      <formula>0.59</formula>
    </cfRule>
    <cfRule type="cellIs" dxfId="20" priority="20" operator="between">
      <formula>0</formula>
      <formula>0.39</formula>
    </cfRule>
  </conditionalFormatting>
  <conditionalFormatting sqref="BQ4:BQ85">
    <cfRule type="cellIs" dxfId="19" priority="11" stopIfTrue="1" operator="between">
      <formula>0.8</formula>
      <formula>1.01</formula>
    </cfRule>
    <cfRule type="cellIs" dxfId="18" priority="12" stopIfTrue="1" operator="between">
      <formula>0.7</formula>
      <formula>0.79</formula>
    </cfRule>
    <cfRule type="cellIs" dxfId="17" priority="13" stopIfTrue="1" operator="between">
      <formula>0.6</formula>
      <formula>0.69</formula>
    </cfRule>
    <cfRule type="cellIs" dxfId="16" priority="14" stopIfTrue="1" operator="between">
      <formula>0.4</formula>
      <formula>0.59</formula>
    </cfRule>
    <cfRule type="cellIs" dxfId="15" priority="15" stopIfTrue="1" operator="between">
      <formula>0</formula>
      <formula>0.39</formula>
    </cfRule>
  </conditionalFormatting>
  <conditionalFormatting sqref="BX4:BX85">
    <cfRule type="cellIs" dxfId="14" priority="6" stopIfTrue="1" operator="between">
      <formula>0.8</formula>
      <formula>1.01</formula>
    </cfRule>
    <cfRule type="cellIs" dxfId="13" priority="7" stopIfTrue="1" operator="between">
      <formula>0.7</formula>
      <formula>0.79</formula>
    </cfRule>
    <cfRule type="cellIs" dxfId="12" priority="8" stopIfTrue="1" operator="between">
      <formula>0.6</formula>
      <formula>0.69</formula>
    </cfRule>
    <cfRule type="cellIs" dxfId="11" priority="9" stopIfTrue="1" operator="between">
      <formula>0.4</formula>
      <formula>0.59</formula>
    </cfRule>
    <cfRule type="cellIs" dxfId="10" priority="10" stopIfTrue="1" operator="between">
      <formula>0</formula>
      <formula>0.39</formula>
    </cfRule>
  </conditionalFormatting>
  <conditionalFormatting sqref="CE4:CE85">
    <cfRule type="cellIs" dxfId="9" priority="1" stopIfTrue="1" operator="between">
      <formula>0.8</formula>
      <formula>1.01</formula>
    </cfRule>
    <cfRule type="cellIs" dxfId="8" priority="2" stopIfTrue="1" operator="between">
      <formula>0.7</formula>
      <formula>0.79</formula>
    </cfRule>
    <cfRule type="cellIs" dxfId="7" priority="3" stopIfTrue="1" operator="between">
      <formula>0.6</formula>
      <formula>0.69</formula>
    </cfRule>
    <cfRule type="cellIs" dxfId="6" priority="4" stopIfTrue="1" operator="between">
      <formula>0.4</formula>
      <formula>0.59</formula>
    </cfRule>
    <cfRule type="cellIs" dxfId="5" priority="5" stopIfTrue="1" operator="between">
      <formula>0</formula>
      <formula>0.39</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19" zoomScale="73" zoomScaleNormal="73" workbookViewId="0">
      <selection activeCell="G46" sqref="G46"/>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6" t="s">
        <v>286</v>
      </c>
      <c r="B2" s="7" t="s">
        <v>287</v>
      </c>
      <c r="D2" t="s">
        <v>498</v>
      </c>
    </row>
    <row r="3" spans="1:4" ht="15.75" thickBot="1" x14ac:dyDescent="0.3">
      <c r="A3" s="8" t="s">
        <v>439</v>
      </c>
      <c r="B3" s="9">
        <v>6</v>
      </c>
      <c r="C3">
        <v>6</v>
      </c>
      <c r="D3" s="9">
        <v>7</v>
      </c>
    </row>
    <row r="4" spans="1:4" ht="15.75" thickBot="1" x14ac:dyDescent="0.3">
      <c r="A4" s="10" t="s">
        <v>433</v>
      </c>
      <c r="B4" s="9">
        <v>6</v>
      </c>
      <c r="C4">
        <v>7</v>
      </c>
      <c r="D4" s="9">
        <v>6</v>
      </c>
    </row>
    <row r="5" spans="1:4" ht="15.75" thickBot="1" x14ac:dyDescent="0.3">
      <c r="A5" s="11" t="s">
        <v>434</v>
      </c>
      <c r="B5" s="9">
        <v>0</v>
      </c>
      <c r="C5">
        <v>2</v>
      </c>
      <c r="D5" s="9">
        <v>1</v>
      </c>
    </row>
    <row r="6" spans="1:4" ht="15.75" thickBot="1" x14ac:dyDescent="0.3">
      <c r="A6" s="12" t="s">
        <v>435</v>
      </c>
      <c r="B6" s="9">
        <v>6</v>
      </c>
      <c r="C6">
        <v>5</v>
      </c>
      <c r="D6" s="9">
        <v>4</v>
      </c>
    </row>
    <row r="7" spans="1:4" ht="15.75" thickBot="1" x14ac:dyDescent="0.3">
      <c r="A7" s="13" t="s">
        <v>436</v>
      </c>
      <c r="B7" s="9">
        <v>43</v>
      </c>
      <c r="C7">
        <v>41</v>
      </c>
      <c r="D7" s="9">
        <v>43</v>
      </c>
    </row>
    <row r="9" spans="1:4" x14ac:dyDescent="0.25">
      <c r="B9" s="4">
        <f>SUM(B3:B7)</f>
        <v>61</v>
      </c>
      <c r="C9">
        <f>SUM(C3:C7)</f>
        <v>61</v>
      </c>
      <c r="D9">
        <f>SUM(D3:D7)</f>
        <v>61</v>
      </c>
    </row>
    <row r="25" spans="1:9" x14ac:dyDescent="0.25">
      <c r="A25" t="s">
        <v>431</v>
      </c>
    </row>
    <row r="27" spans="1:9" ht="15.75" thickBot="1" x14ac:dyDescent="0.3"/>
    <row r="28" spans="1:9" ht="15.75" thickBot="1" x14ac:dyDescent="0.3">
      <c r="A28" s="598" t="s">
        <v>441</v>
      </c>
      <c r="B28" s="600" t="s">
        <v>442</v>
      </c>
      <c r="C28" s="600" t="s">
        <v>4</v>
      </c>
      <c r="D28" s="602" t="s">
        <v>450</v>
      </c>
      <c r="E28" s="603"/>
      <c r="F28" s="603"/>
      <c r="G28" s="603"/>
      <c r="H28" s="603"/>
      <c r="I28" s="604"/>
    </row>
    <row r="29" spans="1:9" ht="31.5" customHeight="1" thickBot="1" x14ac:dyDescent="0.3">
      <c r="A29" s="599"/>
      <c r="B29" s="601"/>
      <c r="C29" s="601"/>
      <c r="D29" s="19" t="s">
        <v>432</v>
      </c>
      <c r="E29" s="19" t="s">
        <v>433</v>
      </c>
      <c r="F29" s="19" t="s">
        <v>434</v>
      </c>
      <c r="G29" s="19" t="s">
        <v>435</v>
      </c>
      <c r="H29" s="19" t="s">
        <v>436</v>
      </c>
      <c r="I29" s="20" t="s">
        <v>437</v>
      </c>
    </row>
    <row r="30" spans="1:9" ht="26.25" thickBot="1" x14ac:dyDescent="0.3">
      <c r="A30" s="21">
        <v>1</v>
      </c>
      <c r="B30" s="22" t="s">
        <v>9</v>
      </c>
      <c r="C30" s="23">
        <v>6</v>
      </c>
      <c r="D30" s="24">
        <v>1</v>
      </c>
      <c r="E30" s="25"/>
      <c r="F30" s="14"/>
      <c r="G30" s="26"/>
      <c r="H30" s="27">
        <v>5</v>
      </c>
      <c r="I30" s="28">
        <f>SUM(D30:H30)</f>
        <v>6</v>
      </c>
    </row>
    <row r="31" spans="1:9" ht="29.25" customHeight="1" thickBot="1" x14ac:dyDescent="0.3">
      <c r="A31" s="21">
        <v>2</v>
      </c>
      <c r="B31" s="22" t="s">
        <v>27</v>
      </c>
      <c r="C31" s="23">
        <v>44</v>
      </c>
      <c r="D31" s="24">
        <v>5</v>
      </c>
      <c r="E31" s="25">
        <v>6</v>
      </c>
      <c r="F31" s="29">
        <v>0</v>
      </c>
      <c r="G31" s="26">
        <v>5</v>
      </c>
      <c r="H31" s="27">
        <v>28</v>
      </c>
      <c r="I31" s="28">
        <f>SUM(D31:H31)</f>
        <v>44</v>
      </c>
    </row>
    <row r="32" spans="1:9" ht="26.25" thickBot="1" x14ac:dyDescent="0.3">
      <c r="A32" s="21">
        <v>3</v>
      </c>
      <c r="B32" s="22" t="s">
        <v>205</v>
      </c>
      <c r="C32" s="23">
        <v>4</v>
      </c>
      <c r="D32" s="24"/>
      <c r="E32" s="25"/>
      <c r="F32" s="29"/>
      <c r="G32" s="26"/>
      <c r="H32" s="27">
        <v>4</v>
      </c>
      <c r="I32" s="28">
        <f t="shared" ref="I32:I34" si="0">SUM(D32:H32)</f>
        <v>4</v>
      </c>
    </row>
    <row r="33" spans="1:9" ht="26.25" thickBot="1" x14ac:dyDescent="0.3">
      <c r="A33" s="21">
        <v>4</v>
      </c>
      <c r="B33" s="22" t="s">
        <v>222</v>
      </c>
      <c r="C33" s="23">
        <v>3</v>
      </c>
      <c r="D33" s="24"/>
      <c r="E33" s="25"/>
      <c r="F33" s="14"/>
      <c r="G33" s="26"/>
      <c r="H33" s="27">
        <v>3</v>
      </c>
      <c r="I33" s="28">
        <f t="shared" si="0"/>
        <v>3</v>
      </c>
    </row>
    <row r="34" spans="1:9" ht="26.25" thickBot="1" x14ac:dyDescent="0.3">
      <c r="A34" s="21">
        <v>5</v>
      </c>
      <c r="B34" s="22" t="s">
        <v>438</v>
      </c>
      <c r="C34" s="23">
        <v>4</v>
      </c>
      <c r="D34" s="63"/>
      <c r="E34" s="25"/>
      <c r="F34" s="29"/>
      <c r="G34" s="26">
        <v>1</v>
      </c>
      <c r="H34" s="27">
        <v>3</v>
      </c>
      <c r="I34" s="28">
        <f t="shared" si="0"/>
        <v>4</v>
      </c>
    </row>
    <row r="35" spans="1:9" ht="15.75" thickBot="1" x14ac:dyDescent="0.3">
      <c r="A35" s="595" t="s">
        <v>443</v>
      </c>
      <c r="B35" s="596"/>
      <c r="C35" s="597"/>
      <c r="D35" s="30">
        <f>SUM(D30:D34)</f>
        <v>6</v>
      </c>
      <c r="E35" s="30">
        <f t="shared" ref="E35:G35" si="1">SUM(E30:E34)</f>
        <v>6</v>
      </c>
      <c r="F35" s="30">
        <f t="shared" si="1"/>
        <v>0</v>
      </c>
      <c r="G35" s="30">
        <f t="shared" si="1"/>
        <v>6</v>
      </c>
      <c r="H35" s="30">
        <f>SUM(H30:H34)</f>
        <v>43</v>
      </c>
      <c r="I35" s="30">
        <f>SUM(I30:I34)</f>
        <v>61</v>
      </c>
    </row>
    <row r="36" spans="1:9" ht="15.75" thickBot="1" x14ac:dyDescent="0.3"/>
    <row r="37" spans="1:9" x14ac:dyDescent="0.25">
      <c r="B37" s="31"/>
      <c r="C37" s="32" t="s">
        <v>432</v>
      </c>
      <c r="D37" s="32" t="s">
        <v>433</v>
      </c>
      <c r="E37" s="32" t="s">
        <v>434</v>
      </c>
      <c r="F37" s="32" t="s">
        <v>435</v>
      </c>
      <c r="G37" s="33" t="s">
        <v>436</v>
      </c>
    </row>
    <row r="38" spans="1:9" ht="51.75" customHeight="1" thickBot="1" x14ac:dyDescent="0.3">
      <c r="B38" s="34" t="s">
        <v>9</v>
      </c>
      <c r="C38" s="24">
        <v>1</v>
      </c>
      <c r="D38" s="25"/>
      <c r="E38" s="14"/>
      <c r="F38" s="26"/>
      <c r="G38" s="27">
        <v>5</v>
      </c>
    </row>
    <row r="40" spans="1:9" ht="15.75" thickBot="1" x14ac:dyDescent="0.3"/>
    <row r="41" spans="1:9" ht="15.75" thickBot="1" x14ac:dyDescent="0.3">
      <c r="B41" s="42"/>
      <c r="C41" s="32" t="s">
        <v>432</v>
      </c>
      <c r="D41" s="32" t="s">
        <v>433</v>
      </c>
      <c r="E41" s="32" t="s">
        <v>434</v>
      </c>
      <c r="F41" s="32" t="s">
        <v>435</v>
      </c>
      <c r="G41" s="33" t="s">
        <v>436</v>
      </c>
    </row>
    <row r="42" spans="1:9" ht="30" customHeight="1" thickBot="1" x14ac:dyDescent="0.3">
      <c r="B42" s="43" t="s">
        <v>451</v>
      </c>
      <c r="C42" s="24">
        <v>3</v>
      </c>
      <c r="D42" s="25">
        <v>6</v>
      </c>
      <c r="E42" s="29">
        <v>1</v>
      </c>
      <c r="F42" s="26">
        <v>6</v>
      </c>
      <c r="G42" s="27">
        <v>28</v>
      </c>
    </row>
    <row r="44" spans="1:9" ht="15.75" thickBot="1" x14ac:dyDescent="0.3"/>
    <row r="45" spans="1:9" ht="15.75" thickBot="1" x14ac:dyDescent="0.3">
      <c r="B45" s="42"/>
      <c r="C45" s="32" t="s">
        <v>432</v>
      </c>
      <c r="D45" s="32" t="s">
        <v>433</v>
      </c>
      <c r="E45" s="32" t="s">
        <v>434</v>
      </c>
      <c r="F45" s="32" t="s">
        <v>435</v>
      </c>
      <c r="G45" s="33" t="s">
        <v>436</v>
      </c>
    </row>
    <row r="46" spans="1:9" ht="26.25" thickBot="1" x14ac:dyDescent="0.3">
      <c r="B46" s="43" t="s">
        <v>452</v>
      </c>
      <c r="C46" s="24"/>
      <c r="D46" s="25"/>
      <c r="E46" s="14"/>
      <c r="F46" s="26"/>
      <c r="G46" s="27">
        <v>4</v>
      </c>
    </row>
    <row r="48" spans="1:9" ht="15.75" thickBot="1" x14ac:dyDescent="0.3"/>
    <row r="49" spans="2:7" ht="15.75" thickBot="1" x14ac:dyDescent="0.3">
      <c r="B49" s="42"/>
      <c r="C49" s="32" t="s">
        <v>432</v>
      </c>
      <c r="D49" s="32" t="s">
        <v>433</v>
      </c>
      <c r="E49" s="32" t="s">
        <v>434</v>
      </c>
      <c r="F49" s="32" t="s">
        <v>435</v>
      </c>
      <c r="G49" s="33" t="s">
        <v>436</v>
      </c>
    </row>
    <row r="50" spans="2:7" ht="42.75" customHeight="1" thickBot="1" x14ac:dyDescent="0.3">
      <c r="B50" s="43" t="s">
        <v>453</v>
      </c>
      <c r="C50" s="24"/>
      <c r="D50" s="25"/>
      <c r="E50" s="14"/>
      <c r="F50" s="26"/>
      <c r="G50" s="27">
        <v>3</v>
      </c>
    </row>
    <row r="52" spans="2:7" ht="15.75" thickBot="1" x14ac:dyDescent="0.3"/>
    <row r="53" spans="2:7" ht="15.75" thickBot="1" x14ac:dyDescent="0.3">
      <c r="B53" s="42"/>
      <c r="C53" s="32" t="s">
        <v>432</v>
      </c>
      <c r="D53" s="32" t="s">
        <v>433</v>
      </c>
      <c r="E53" s="32" t="s">
        <v>434</v>
      </c>
      <c r="F53" s="32" t="s">
        <v>435</v>
      </c>
      <c r="G53" s="33" t="s">
        <v>436</v>
      </c>
    </row>
    <row r="54" spans="2:7" ht="26.25" thickBot="1" x14ac:dyDescent="0.3">
      <c r="B54" s="43" t="s">
        <v>454</v>
      </c>
      <c r="C54" s="15">
        <v>1</v>
      </c>
      <c r="D54" s="25"/>
      <c r="E54" s="29"/>
      <c r="F54" s="26"/>
      <c r="G54" s="27">
        <v>3</v>
      </c>
    </row>
  </sheetData>
  <mergeCells count="5">
    <mergeCell ref="A35:C35"/>
    <mergeCell ref="A28:A29"/>
    <mergeCell ref="B28:B29"/>
    <mergeCell ref="C28:C29"/>
    <mergeCell ref="D28:I28"/>
  </mergeCells>
  <pageMargins left="0.7" right="0.7" top="0.75" bottom="0.75" header="0.3" footer="0.3"/>
  <pageSetup paperSize="9" orientation="portrait"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1:Q40"/>
  <sheetViews>
    <sheetView topLeftCell="A10" workbookViewId="0">
      <selection activeCell="E18" sqref="E18"/>
    </sheetView>
  </sheetViews>
  <sheetFormatPr baseColWidth="10" defaultRowHeight="15" x14ac:dyDescent="0.25"/>
  <cols>
    <col min="5" max="5" width="20.28515625" customWidth="1"/>
  </cols>
  <sheetData>
    <row r="11" spans="4:11" ht="15.75" thickBot="1" x14ac:dyDescent="0.3"/>
    <row r="12" spans="4:11" ht="15.75" customHeight="1" thickBot="1" x14ac:dyDescent="0.3">
      <c r="D12" s="598" t="s">
        <v>441</v>
      </c>
      <c r="E12" s="600" t="s">
        <v>442</v>
      </c>
      <c r="F12" s="602" t="s">
        <v>1134</v>
      </c>
      <c r="G12" s="603"/>
      <c r="H12" s="603"/>
      <c r="I12" s="603"/>
      <c r="J12" s="603"/>
      <c r="K12" s="604"/>
    </row>
    <row r="13" spans="4:11" ht="26.25" thickBot="1" x14ac:dyDescent="0.3">
      <c r="D13" s="599"/>
      <c r="E13" s="601"/>
      <c r="F13" s="19" t="s">
        <v>432</v>
      </c>
      <c r="G13" s="19" t="s">
        <v>433</v>
      </c>
      <c r="H13" s="19" t="s">
        <v>434</v>
      </c>
      <c r="I13" s="19" t="s">
        <v>435</v>
      </c>
      <c r="J13" s="19" t="s">
        <v>436</v>
      </c>
      <c r="K13" s="20" t="s">
        <v>437</v>
      </c>
    </row>
    <row r="14" spans="4:11" ht="26.25" thickBot="1" x14ac:dyDescent="0.3">
      <c r="D14" s="21">
        <v>1</v>
      </c>
      <c r="E14" s="22" t="s">
        <v>9</v>
      </c>
      <c r="F14" s="24">
        <v>1</v>
      </c>
      <c r="G14" s="25"/>
      <c r="H14" s="14">
        <v>1</v>
      </c>
      <c r="I14" s="26"/>
      <c r="J14" s="27">
        <v>4</v>
      </c>
      <c r="K14" s="28">
        <f>SUM(F14:J14)</f>
        <v>6</v>
      </c>
    </row>
    <row r="15" spans="4:11" ht="15.75" thickBot="1" x14ac:dyDescent="0.3">
      <c r="D15" s="21">
        <v>2</v>
      </c>
      <c r="E15" s="22" t="s">
        <v>451</v>
      </c>
      <c r="F15" s="24">
        <v>5</v>
      </c>
      <c r="G15" s="25">
        <v>4</v>
      </c>
      <c r="H15" s="29">
        <v>3</v>
      </c>
      <c r="I15" s="26">
        <v>5</v>
      </c>
      <c r="J15" s="27">
        <v>28</v>
      </c>
      <c r="K15" s="28">
        <f>SUM(F15:J15)</f>
        <v>45</v>
      </c>
    </row>
    <row r="16" spans="4:11" ht="26.25" thickBot="1" x14ac:dyDescent="0.3">
      <c r="D16" s="21">
        <v>3</v>
      </c>
      <c r="E16" s="22" t="s">
        <v>452</v>
      </c>
      <c r="F16" s="24"/>
      <c r="G16" s="25"/>
      <c r="H16" s="29"/>
      <c r="I16" s="26"/>
      <c r="J16" s="27">
        <v>3</v>
      </c>
      <c r="K16" s="28">
        <f t="shared" ref="K16:K18" si="0">SUM(F16:J16)</f>
        <v>3</v>
      </c>
    </row>
    <row r="17" spans="4:17" ht="39" thickBot="1" x14ac:dyDescent="0.3">
      <c r="D17" s="21">
        <v>4</v>
      </c>
      <c r="E17" s="22" t="s">
        <v>453</v>
      </c>
      <c r="F17" s="24"/>
      <c r="G17" s="25">
        <v>1</v>
      </c>
      <c r="H17" s="14"/>
      <c r="I17" s="26"/>
      <c r="J17" s="27">
        <v>2</v>
      </c>
      <c r="K17" s="28">
        <f t="shared" si="0"/>
        <v>3</v>
      </c>
    </row>
    <row r="18" spans="4:17" ht="26.25" thickBot="1" x14ac:dyDescent="0.3">
      <c r="D18" s="21">
        <v>5</v>
      </c>
      <c r="E18" s="22" t="s">
        <v>454</v>
      </c>
      <c r="F18" s="63"/>
      <c r="G18" s="25"/>
      <c r="H18" s="29"/>
      <c r="I18" s="26">
        <v>1</v>
      </c>
      <c r="J18" s="27">
        <v>3</v>
      </c>
      <c r="K18" s="28">
        <f t="shared" si="0"/>
        <v>4</v>
      </c>
    </row>
    <row r="19" spans="4:17" ht="15.75" thickBot="1" x14ac:dyDescent="0.3">
      <c r="D19" s="595" t="s">
        <v>443</v>
      </c>
      <c r="E19" s="596"/>
      <c r="F19" s="30">
        <f>SUM(F14:F18)</f>
        <v>6</v>
      </c>
      <c r="G19" s="30">
        <f t="shared" ref="G19:I19" si="1">SUM(G14:G18)</f>
        <v>5</v>
      </c>
      <c r="H19" s="30">
        <f t="shared" si="1"/>
        <v>4</v>
      </c>
      <c r="I19" s="30">
        <f t="shared" si="1"/>
        <v>6</v>
      </c>
      <c r="J19" s="30">
        <f>SUM(J14:J18)</f>
        <v>40</v>
      </c>
      <c r="K19" s="30">
        <f>SUM(K14:K18)</f>
        <v>61</v>
      </c>
    </row>
    <row r="20" spans="4:17" x14ac:dyDescent="0.25">
      <c r="N20" s="5"/>
      <c r="O20" s="5"/>
      <c r="P20" s="5"/>
      <c r="Q20" s="5"/>
    </row>
    <row r="21" spans="4:17" x14ac:dyDescent="0.25">
      <c r="N21" s="5"/>
      <c r="O21" s="5"/>
      <c r="P21" s="5"/>
      <c r="Q21" s="5"/>
    </row>
    <row r="22" spans="4:17" ht="15.75" thickBot="1" x14ac:dyDescent="0.3">
      <c r="N22" s="5"/>
      <c r="O22" s="5"/>
      <c r="P22" s="5"/>
      <c r="Q22" s="5"/>
    </row>
    <row r="23" spans="4:17" x14ac:dyDescent="0.25">
      <c r="N23" s="1"/>
      <c r="O23" s="37"/>
      <c r="P23" s="5"/>
      <c r="Q23" s="5"/>
    </row>
    <row r="24" spans="4:17" x14ac:dyDescent="0.25">
      <c r="N24" s="5"/>
      <c r="O24" s="5"/>
      <c r="P24" s="5"/>
      <c r="Q24" s="5"/>
    </row>
    <row r="25" spans="4:17" x14ac:dyDescent="0.25">
      <c r="N25" s="5"/>
      <c r="O25" s="5"/>
      <c r="P25" s="5"/>
      <c r="Q25" s="5"/>
    </row>
    <row r="26" spans="4:17" x14ac:dyDescent="0.25">
      <c r="N26" s="5"/>
      <c r="O26" s="5"/>
      <c r="P26" s="5"/>
      <c r="Q26" s="5"/>
    </row>
    <row r="27" spans="4:17" x14ac:dyDescent="0.25">
      <c r="N27" s="5"/>
      <c r="O27" s="5"/>
      <c r="P27" s="5"/>
      <c r="Q27" s="5"/>
    </row>
    <row r="28" spans="4:17" x14ac:dyDescent="0.25">
      <c r="N28" s="39"/>
      <c r="O28" s="39"/>
      <c r="P28" s="16"/>
      <c r="Q28" s="5"/>
    </row>
    <row r="29" spans="4:17" x14ac:dyDescent="0.25">
      <c r="N29" s="5"/>
      <c r="O29" s="5"/>
      <c r="P29" s="5"/>
      <c r="Q29" s="5"/>
    </row>
    <row r="30" spans="4:17" x14ac:dyDescent="0.25">
      <c r="N30" s="5"/>
      <c r="O30" s="5"/>
      <c r="P30" s="5"/>
      <c r="Q30" s="5"/>
    </row>
    <row r="31" spans="4:17" x14ac:dyDescent="0.25">
      <c r="N31" s="5"/>
      <c r="O31" s="5"/>
      <c r="P31" s="5"/>
      <c r="Q31" s="5"/>
    </row>
    <row r="32" spans="4:17" x14ac:dyDescent="0.25">
      <c r="N32" s="5"/>
      <c r="O32" s="5"/>
      <c r="P32" s="5"/>
      <c r="Q32" s="5"/>
    </row>
    <row r="33" spans="14:17" x14ac:dyDescent="0.25">
      <c r="N33" s="5"/>
      <c r="O33" s="5"/>
      <c r="P33" s="5"/>
      <c r="Q33" s="5"/>
    </row>
    <row r="34" spans="14:17" x14ac:dyDescent="0.25">
      <c r="N34" s="5"/>
      <c r="O34" s="5"/>
      <c r="P34" s="5"/>
      <c r="Q34" s="5"/>
    </row>
    <row r="35" spans="14:17" x14ac:dyDescent="0.25">
      <c r="N35" s="5"/>
      <c r="O35" s="5"/>
      <c r="P35" s="5"/>
      <c r="Q35" s="5"/>
    </row>
    <row r="36" spans="14:17" x14ac:dyDescent="0.25">
      <c r="N36" s="5"/>
      <c r="O36" s="5"/>
      <c r="P36" s="5"/>
      <c r="Q36" s="5"/>
    </row>
    <row r="37" spans="14:17" x14ac:dyDescent="0.25">
      <c r="N37" s="5"/>
      <c r="O37" s="40"/>
      <c r="P37" s="5"/>
      <c r="Q37" s="5"/>
    </row>
    <row r="38" spans="14:17" x14ac:dyDescent="0.25">
      <c r="N38" s="5"/>
      <c r="O38" s="5"/>
      <c r="P38" s="5"/>
      <c r="Q38" s="5"/>
    </row>
    <row r="39" spans="14:17" x14ac:dyDescent="0.25">
      <c r="N39" s="5"/>
      <c r="O39" s="5"/>
      <c r="P39" s="5"/>
      <c r="Q39" s="5"/>
    </row>
    <row r="40" spans="14:17" x14ac:dyDescent="0.25">
      <c r="N40" s="5"/>
      <c r="O40" s="5"/>
      <c r="P40" s="5"/>
      <c r="Q40" s="5"/>
    </row>
  </sheetData>
  <mergeCells count="4">
    <mergeCell ref="D12:D13"/>
    <mergeCell ref="F12:K12"/>
    <mergeCell ref="D19:E19"/>
    <mergeCell ref="E12:E13"/>
  </mergeCells>
  <conditionalFormatting sqref="P28">
    <cfRule type="cellIs" dxfId="4" priority="1" operator="between">
      <formula>0.8</formula>
      <formula>1.01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5B68-794A-4BE4-87E6-D7545A353115}">
  <dimension ref="A1:I54"/>
  <sheetViews>
    <sheetView zoomScale="73" zoomScaleNormal="73" workbookViewId="0">
      <selection activeCell="D29" sqref="D29"/>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6" t="s">
        <v>286</v>
      </c>
      <c r="B2" s="7" t="s">
        <v>287</v>
      </c>
      <c r="D2" t="s">
        <v>498</v>
      </c>
    </row>
    <row r="3" spans="1:4" ht="15.75" thickBot="1" x14ac:dyDescent="0.3">
      <c r="A3" s="8" t="s">
        <v>439</v>
      </c>
      <c r="B3" s="9">
        <v>6</v>
      </c>
      <c r="C3">
        <v>6</v>
      </c>
      <c r="D3" s="9">
        <v>7</v>
      </c>
    </row>
    <row r="4" spans="1:4" ht="15.75" thickBot="1" x14ac:dyDescent="0.3">
      <c r="A4" s="10" t="s">
        <v>433</v>
      </c>
      <c r="B4" s="9">
        <v>6</v>
      </c>
      <c r="C4">
        <v>7</v>
      </c>
      <c r="D4" s="9">
        <v>6</v>
      </c>
    </row>
    <row r="5" spans="1:4" ht="15.75" thickBot="1" x14ac:dyDescent="0.3">
      <c r="A5" s="11" t="s">
        <v>434</v>
      </c>
      <c r="B5" s="9">
        <v>0</v>
      </c>
      <c r="C5">
        <v>2</v>
      </c>
      <c r="D5" s="9">
        <v>1</v>
      </c>
    </row>
    <row r="6" spans="1:4" ht="15.75" thickBot="1" x14ac:dyDescent="0.3">
      <c r="A6" s="12" t="s">
        <v>435</v>
      </c>
      <c r="B6" s="9">
        <v>6</v>
      </c>
      <c r="C6">
        <v>5</v>
      </c>
      <c r="D6" s="9">
        <v>4</v>
      </c>
    </row>
    <row r="7" spans="1:4" ht="15.75" thickBot="1" x14ac:dyDescent="0.3">
      <c r="A7" s="13" t="s">
        <v>436</v>
      </c>
      <c r="B7" s="9">
        <v>43</v>
      </c>
      <c r="C7">
        <v>41</v>
      </c>
      <c r="D7" s="9">
        <v>43</v>
      </c>
    </row>
    <row r="9" spans="1:4" x14ac:dyDescent="0.25">
      <c r="B9" s="4">
        <f>SUM(B3:B7)</f>
        <v>61</v>
      </c>
      <c r="C9">
        <f>SUM(C3:C7)</f>
        <v>61</v>
      </c>
      <c r="D9">
        <f>SUM(D3:D7)</f>
        <v>61</v>
      </c>
    </row>
    <row r="25" spans="1:9" x14ac:dyDescent="0.25">
      <c r="A25" t="s">
        <v>431</v>
      </c>
    </row>
    <row r="27" spans="1:9" ht="15.75" thickBot="1" x14ac:dyDescent="0.3"/>
    <row r="28" spans="1:9" ht="15.75" thickBot="1" x14ac:dyDescent="0.3">
      <c r="A28" s="598" t="s">
        <v>441</v>
      </c>
      <c r="B28" s="600" t="s">
        <v>442</v>
      </c>
      <c r="C28" s="600" t="s">
        <v>4</v>
      </c>
      <c r="D28" s="602" t="s">
        <v>1133</v>
      </c>
      <c r="E28" s="603"/>
      <c r="F28" s="603"/>
      <c r="G28" s="603"/>
      <c r="H28" s="603"/>
      <c r="I28" s="604"/>
    </row>
    <row r="29" spans="1:9" ht="31.5" customHeight="1" thickBot="1" x14ac:dyDescent="0.3">
      <c r="A29" s="599"/>
      <c r="B29" s="601"/>
      <c r="C29" s="601"/>
      <c r="D29" s="19" t="s">
        <v>432</v>
      </c>
      <c r="E29" s="19" t="s">
        <v>433</v>
      </c>
      <c r="F29" s="19" t="s">
        <v>434</v>
      </c>
      <c r="G29" s="19" t="s">
        <v>435</v>
      </c>
      <c r="H29" s="19" t="s">
        <v>436</v>
      </c>
      <c r="I29" s="20" t="s">
        <v>437</v>
      </c>
    </row>
    <row r="30" spans="1:9" ht="26.25" thickBot="1" x14ac:dyDescent="0.3">
      <c r="A30" s="21">
        <v>1</v>
      </c>
      <c r="B30" s="22" t="s">
        <v>9</v>
      </c>
      <c r="C30" s="23">
        <v>6</v>
      </c>
      <c r="D30" s="24">
        <v>1</v>
      </c>
      <c r="E30" s="25"/>
      <c r="F30" s="14"/>
      <c r="G30" s="26"/>
      <c r="H30" s="27">
        <v>5</v>
      </c>
      <c r="I30" s="28">
        <f>SUM(D30:H30)</f>
        <v>6</v>
      </c>
    </row>
    <row r="31" spans="1:9" ht="29.25" customHeight="1" thickBot="1" x14ac:dyDescent="0.3">
      <c r="A31" s="21">
        <v>2</v>
      </c>
      <c r="B31" s="22" t="s">
        <v>27</v>
      </c>
      <c r="C31" s="23">
        <v>44</v>
      </c>
      <c r="D31" s="24">
        <v>5</v>
      </c>
      <c r="E31" s="25">
        <v>6</v>
      </c>
      <c r="F31" s="29">
        <v>0</v>
      </c>
      <c r="G31" s="26">
        <v>5</v>
      </c>
      <c r="H31" s="27">
        <v>28</v>
      </c>
      <c r="I31" s="28">
        <f>SUM(D31:H31)</f>
        <v>44</v>
      </c>
    </row>
    <row r="32" spans="1:9" ht="26.25" thickBot="1" x14ac:dyDescent="0.3">
      <c r="A32" s="21">
        <v>3</v>
      </c>
      <c r="B32" s="22" t="s">
        <v>205</v>
      </c>
      <c r="C32" s="23">
        <v>4</v>
      </c>
      <c r="D32" s="24"/>
      <c r="E32" s="25"/>
      <c r="F32" s="29"/>
      <c r="G32" s="26"/>
      <c r="H32" s="27">
        <v>4</v>
      </c>
      <c r="I32" s="28">
        <f t="shared" ref="I32:I34" si="0">SUM(D32:H32)</f>
        <v>4</v>
      </c>
    </row>
    <row r="33" spans="1:9" ht="26.25" thickBot="1" x14ac:dyDescent="0.3">
      <c r="A33" s="21">
        <v>4</v>
      </c>
      <c r="B33" s="22" t="s">
        <v>222</v>
      </c>
      <c r="C33" s="23">
        <v>3</v>
      </c>
      <c r="D33" s="24"/>
      <c r="E33" s="25"/>
      <c r="F33" s="14"/>
      <c r="G33" s="26"/>
      <c r="H33" s="27">
        <v>3</v>
      </c>
      <c r="I33" s="28">
        <f t="shared" si="0"/>
        <v>3</v>
      </c>
    </row>
    <row r="34" spans="1:9" ht="26.25" thickBot="1" x14ac:dyDescent="0.3">
      <c r="A34" s="21">
        <v>5</v>
      </c>
      <c r="B34" s="22" t="s">
        <v>438</v>
      </c>
      <c r="C34" s="23">
        <v>4</v>
      </c>
      <c r="D34" s="63"/>
      <c r="E34" s="25"/>
      <c r="F34" s="29"/>
      <c r="G34" s="26">
        <v>1</v>
      </c>
      <c r="H34" s="27">
        <v>3</v>
      </c>
      <c r="I34" s="28">
        <f t="shared" si="0"/>
        <v>4</v>
      </c>
    </row>
    <row r="35" spans="1:9" ht="15.75" thickBot="1" x14ac:dyDescent="0.3">
      <c r="A35" s="595" t="s">
        <v>443</v>
      </c>
      <c r="B35" s="596"/>
      <c r="C35" s="597"/>
      <c r="D35" s="30">
        <f>SUM(D30:D34)</f>
        <v>6</v>
      </c>
      <c r="E35" s="30">
        <f t="shared" ref="E35:G35" si="1">SUM(E30:E34)</f>
        <v>6</v>
      </c>
      <c r="F35" s="30">
        <f t="shared" si="1"/>
        <v>0</v>
      </c>
      <c r="G35" s="30">
        <f t="shared" si="1"/>
        <v>6</v>
      </c>
      <c r="H35" s="30">
        <f>SUM(H30:H34)</f>
        <v>43</v>
      </c>
      <c r="I35" s="30">
        <f>SUM(I30:I34)</f>
        <v>61</v>
      </c>
    </row>
    <row r="36" spans="1:9" ht="15.75" thickBot="1" x14ac:dyDescent="0.3"/>
    <row r="37" spans="1:9" x14ac:dyDescent="0.25">
      <c r="B37" s="31"/>
      <c r="C37" s="32" t="s">
        <v>432</v>
      </c>
      <c r="D37" s="32" t="s">
        <v>433</v>
      </c>
      <c r="E37" s="32" t="s">
        <v>434</v>
      </c>
      <c r="F37" s="32" t="s">
        <v>435</v>
      </c>
      <c r="G37" s="33" t="s">
        <v>436</v>
      </c>
    </row>
    <row r="38" spans="1:9" ht="51.75" customHeight="1" thickBot="1" x14ac:dyDescent="0.3">
      <c r="B38" s="34" t="s">
        <v>9</v>
      </c>
      <c r="C38" s="24">
        <v>1</v>
      </c>
      <c r="D38" s="25"/>
      <c r="E38" s="14"/>
      <c r="F38" s="26"/>
      <c r="G38" s="27">
        <v>5</v>
      </c>
    </row>
    <row r="40" spans="1:9" ht="15.75" thickBot="1" x14ac:dyDescent="0.3"/>
    <row r="41" spans="1:9" ht="15.75" thickBot="1" x14ac:dyDescent="0.3">
      <c r="B41" s="42"/>
      <c r="C41" s="32" t="s">
        <v>432</v>
      </c>
      <c r="D41" s="32" t="s">
        <v>433</v>
      </c>
      <c r="E41" s="32" t="s">
        <v>434</v>
      </c>
      <c r="F41" s="32" t="s">
        <v>435</v>
      </c>
      <c r="G41" s="33" t="s">
        <v>436</v>
      </c>
    </row>
    <row r="42" spans="1:9" ht="30" customHeight="1" thickBot="1" x14ac:dyDescent="0.3">
      <c r="B42" s="43" t="s">
        <v>451</v>
      </c>
      <c r="C42" s="24">
        <v>3</v>
      </c>
      <c r="D42" s="25">
        <v>6</v>
      </c>
      <c r="E42" s="29">
        <v>1</v>
      </c>
      <c r="F42" s="26">
        <v>6</v>
      </c>
      <c r="G42" s="27">
        <v>28</v>
      </c>
    </row>
    <row r="44" spans="1:9" ht="15.75" thickBot="1" x14ac:dyDescent="0.3"/>
    <row r="45" spans="1:9" ht="15.75" thickBot="1" x14ac:dyDescent="0.3">
      <c r="B45" s="42"/>
      <c r="C45" s="32" t="s">
        <v>432</v>
      </c>
      <c r="D45" s="32" t="s">
        <v>433</v>
      </c>
      <c r="E45" s="32" t="s">
        <v>434</v>
      </c>
      <c r="F45" s="32" t="s">
        <v>435</v>
      </c>
      <c r="G45" s="33" t="s">
        <v>436</v>
      </c>
    </row>
    <row r="46" spans="1:9" ht="26.25" thickBot="1" x14ac:dyDescent="0.3">
      <c r="B46" s="43" t="s">
        <v>452</v>
      </c>
      <c r="C46" s="24"/>
      <c r="D46" s="25"/>
      <c r="E46" s="14"/>
      <c r="F46" s="26"/>
      <c r="G46" s="27">
        <v>4</v>
      </c>
    </row>
    <row r="48" spans="1:9" ht="15.75" thickBot="1" x14ac:dyDescent="0.3"/>
    <row r="49" spans="2:7" ht="15.75" thickBot="1" x14ac:dyDescent="0.3">
      <c r="B49" s="42"/>
      <c r="C49" s="32" t="s">
        <v>432</v>
      </c>
      <c r="D49" s="32" t="s">
        <v>433</v>
      </c>
      <c r="E49" s="32" t="s">
        <v>434</v>
      </c>
      <c r="F49" s="32" t="s">
        <v>435</v>
      </c>
      <c r="G49" s="33" t="s">
        <v>436</v>
      </c>
    </row>
    <row r="50" spans="2:7" ht="42.75" customHeight="1" thickBot="1" x14ac:dyDescent="0.3">
      <c r="B50" s="43" t="s">
        <v>453</v>
      </c>
      <c r="C50" s="24"/>
      <c r="D50" s="25"/>
      <c r="E50" s="14"/>
      <c r="F50" s="26"/>
      <c r="G50" s="27">
        <v>3</v>
      </c>
    </row>
    <row r="52" spans="2:7" ht="15.75" thickBot="1" x14ac:dyDescent="0.3"/>
    <row r="53" spans="2:7" ht="15.75" thickBot="1" x14ac:dyDescent="0.3">
      <c r="B53" s="42"/>
      <c r="C53" s="32" t="s">
        <v>432</v>
      </c>
      <c r="D53" s="32" t="s">
        <v>433</v>
      </c>
      <c r="E53" s="32" t="s">
        <v>434</v>
      </c>
      <c r="F53" s="32" t="s">
        <v>435</v>
      </c>
      <c r="G53" s="33" t="s">
        <v>436</v>
      </c>
    </row>
    <row r="54" spans="2:7" ht="26.25" thickBot="1" x14ac:dyDescent="0.3">
      <c r="B54" s="43" t="s">
        <v>454</v>
      </c>
      <c r="C54" s="15">
        <v>1</v>
      </c>
      <c r="D54" s="25"/>
      <c r="E54" s="29"/>
      <c r="F54" s="26"/>
      <c r="G54" s="27">
        <v>3</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vt:lpstr>
      <vt:lpstr>2022</vt:lpstr>
      <vt:lpstr>Grafica Total</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2023-11-28T20:38:08Z</dcterms:modified>
</cp:coreProperties>
</file>