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defaultThemeVersion="166925"/>
  <mc:AlternateContent xmlns:mc="http://schemas.openxmlformats.org/markup-compatibility/2006">
    <mc:Choice Requires="x15">
      <x15ac:absPath xmlns:x15ac="http://schemas.microsoft.com/office/spreadsheetml/2010/11/ac" url="C:\Users\USERPC\Desktop\PUBLICAR\PUBLICAR\PAAC 2021\ANEXOS\"/>
    </mc:Choice>
  </mc:AlternateContent>
  <xr:revisionPtr revIDLastSave="0" documentId="13_ncr:1_{5854632B-F087-463E-BF52-BF74B13E425C}" xr6:coauthVersionLast="46" xr6:coauthVersionMax="46" xr10:uidLastSave="{00000000-0000-0000-0000-000000000000}"/>
  <bookViews>
    <workbookView xWindow="-120" yWindow="-120" windowWidth="20640" windowHeight="11160" xr2:uid="{00000000-000D-0000-FFFF-FFFF00000000}"/>
  </bookViews>
  <sheets>
    <sheet name="MAPA DE R. CORRUPCION" sheetId="1" r:id="rId1"/>
    <sheet name="ANALISIS DOFA" sheetId="2" r:id="rId2"/>
    <sheet name="ESTRATEGIAS DOFA" sheetId="3" r:id="rId3"/>
    <sheet name="PRIORIZACION CAUSAS" sheetId="4" r:id="rId4"/>
    <sheet name="PROBABILIDAD" sheetId="5" r:id="rId5"/>
    <sheet name="IMPACTO" sheetId="6" r:id="rId6"/>
    <sheet name="MAPA CALOR R. INHERENTE" sheetId="8" r:id="rId7"/>
    <sheet name="EVALUACION CONTROL" sheetId="7" r:id="rId8"/>
    <sheet name="RIESGO RESIDUAL" sheetId="9" r:id="rId9"/>
    <sheet name="MAPA CALOR R. RESIDUAL" sheetId="10" r:id="rId10"/>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41" i="7" l="1"/>
  <c r="V41" i="7"/>
  <c r="E56" i="6"/>
  <c r="E55" i="6"/>
  <c r="E54" i="6"/>
  <c r="E51" i="6"/>
  <c r="E49" i="6"/>
  <c r="E48" i="6"/>
  <c r="E47" i="6"/>
  <c r="E42" i="6"/>
  <c r="E41" i="6"/>
  <c r="E40" i="6"/>
  <c r="E39" i="6"/>
  <c r="AS25" i="6"/>
  <c r="E57" i="6" s="1"/>
  <c r="V40" i="7" l="1"/>
  <c r="V39" i="7"/>
  <c r="V38" i="7"/>
  <c r="V37" i="7"/>
  <c r="AA30" i="7" l="1"/>
  <c r="V30" i="7"/>
  <c r="M63" i="4"/>
  <c r="L63" i="4"/>
  <c r="M62" i="4"/>
  <c r="L62" i="4"/>
  <c r="M61" i="4"/>
  <c r="L61" i="4"/>
  <c r="M60" i="4"/>
  <c r="L60" i="4"/>
  <c r="M59" i="4"/>
  <c r="L59" i="4"/>
  <c r="M58" i="4"/>
  <c r="L58" i="4"/>
  <c r="M57" i="4"/>
  <c r="L57" i="4"/>
  <c r="M56" i="4"/>
  <c r="L56" i="4"/>
  <c r="V25" i="7" l="1"/>
  <c r="Y25" i="7" s="1"/>
  <c r="V24" i="7"/>
  <c r="Y24" i="7" s="1"/>
  <c r="AA24" i="7" s="1"/>
  <c r="M47" i="4"/>
  <c r="L47" i="4"/>
  <c r="M46" i="4"/>
  <c r="L46" i="4"/>
  <c r="M45" i="4"/>
  <c r="L45" i="4"/>
  <c r="V23" i="7" l="1"/>
  <c r="AA22" i="7"/>
  <c r="V22" i="7"/>
  <c r="V21" i="7"/>
  <c r="W25" i="6"/>
  <c r="E46" i="6" s="1"/>
  <c r="U25" i="6"/>
  <c r="E45" i="6" s="1"/>
  <c r="M39" i="4"/>
  <c r="L39" i="4"/>
  <c r="M38" i="4"/>
  <c r="L38" i="4"/>
  <c r="M37" i="4"/>
  <c r="L37" i="4"/>
  <c r="M36" i="4"/>
  <c r="L36" i="4"/>
  <c r="V20" i="7" l="1"/>
  <c r="AA19" i="7"/>
  <c r="V19" i="7"/>
  <c r="K11" i="5"/>
  <c r="L11" i="5" s="1"/>
  <c r="V17" i="7" l="1"/>
  <c r="AA16" i="7"/>
  <c r="V16" i="7"/>
  <c r="V15" i="7"/>
  <c r="AA14" i="7"/>
  <c r="V14" i="7"/>
  <c r="V13" i="7"/>
  <c r="AA12" i="7"/>
  <c r="V12" i="7"/>
  <c r="V11" i="7"/>
  <c r="AA10" i="7"/>
  <c r="V10" i="7"/>
  <c r="K10" i="5"/>
  <c r="L10" i="5" s="1"/>
  <c r="K9" i="5"/>
  <c r="L9" i="5" s="1"/>
  <c r="K8" i="5"/>
  <c r="L8" i="5" s="1"/>
  <c r="K7" i="5"/>
  <c r="L7" i="5" s="1"/>
  <c r="L24" i="4"/>
  <c r="M24" i="4" s="1"/>
  <c r="L23" i="4"/>
  <c r="M23" i="4" s="1"/>
  <c r="L22" i="4"/>
  <c r="M22" i="4" s="1"/>
  <c r="L21" i="4"/>
  <c r="M21" i="4" s="1"/>
  <c r="L20" i="4"/>
  <c r="M20" i="4" s="1"/>
  <c r="L19" i="4"/>
  <c r="M19" i="4" s="1"/>
  <c r="L18" i="4"/>
  <c r="M18" i="4" s="1"/>
  <c r="L17" i="4"/>
  <c r="M17" i="4" s="1"/>
  <c r="L16" i="4"/>
  <c r="M16" i="4" s="1"/>
  <c r="G25" i="6"/>
  <c r="E38" i="6" s="1"/>
  <c r="V8" i="7" l="1"/>
  <c r="AA7" i="7"/>
  <c r="V7" i="7"/>
  <c r="V36" i="7"/>
  <c r="V35" i="7"/>
  <c r="AA32" i="7"/>
  <c r="AK25" i="6"/>
  <c r="E53" i="6" s="1"/>
  <c r="AI25" i="6"/>
  <c r="E52" i="6" s="1"/>
  <c r="AE25" i="6"/>
  <c r="E50" i="6" s="1"/>
  <c r="S25" i="6"/>
  <c r="E44" i="6" s="1"/>
  <c r="Q25" i="6"/>
  <c r="E43" i="6" s="1"/>
  <c r="E25" i="6"/>
  <c r="E37" i="6" s="1"/>
  <c r="L5" i="5"/>
  <c r="K5" i="5"/>
  <c r="L25" i="5"/>
  <c r="K25" i="5"/>
  <c r="L24" i="5"/>
  <c r="K24" i="5"/>
  <c r="L22" i="5"/>
  <c r="K22" i="5"/>
  <c r="L18" i="5"/>
  <c r="K18" i="5"/>
  <c r="L17" i="5"/>
  <c r="K17" i="5"/>
  <c r="L16" i="5"/>
  <c r="K16" i="5"/>
  <c r="L12" i="5"/>
  <c r="K12" i="5"/>
  <c r="L8" i="4"/>
  <c r="L7" i="4"/>
  <c r="M6" i="4"/>
  <c r="L6" i="4"/>
  <c r="M5" i="4"/>
  <c r="L5" i="4"/>
  <c r="M4" i="4"/>
  <c r="L4" i="4"/>
  <c r="M3" i="4"/>
  <c r="L3" i="4"/>
  <c r="M81" i="4"/>
  <c r="L81" i="4"/>
  <c r="M80" i="4"/>
  <c r="L80" i="4"/>
  <c r="M79" i="4"/>
  <c r="L79" i="4"/>
  <c r="M78" i="4"/>
  <c r="L78" i="4"/>
  <c r="M77" i="4"/>
  <c r="L77" i="4"/>
  <c r="M76" i="4"/>
  <c r="L76" i="4"/>
  <c r="M75" i="4"/>
  <c r="L75" i="4"/>
  <c r="M74" i="4"/>
  <c r="L74" i="4"/>
  <c r="M73" i="4"/>
  <c r="L73" i="4"/>
  <c r="M72" i="4"/>
  <c r="L72" i="4"/>
  <c r="M71" i="4"/>
  <c r="L71" i="4"/>
  <c r="M70" i="4"/>
  <c r="L70" i="4"/>
  <c r="M69" i="4"/>
  <c r="L69" i="4"/>
  <c r="M68" i="4"/>
  <c r="L68" i="4"/>
  <c r="M55" i="4"/>
  <c r="L55" i="4"/>
  <c r="M54" i="4"/>
  <c r="L54" i="4"/>
  <c r="M53" i="4"/>
  <c r="L53" i="4"/>
  <c r="M52" i="4"/>
  <c r="L52" i="4"/>
  <c r="M51" i="4"/>
  <c r="L51" i="4"/>
  <c r="M50" i="4"/>
  <c r="L50" i="4"/>
  <c r="M49" i="4"/>
  <c r="L49" i="4"/>
  <c r="M48" i="4"/>
  <c r="L48" i="4"/>
  <c r="M8" i="4"/>
  <c r="M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Gloria Castaño</author>
  </authors>
  <commentList>
    <comment ref="M8" authorId="0" shapeId="0" xr:uid="{00000000-0006-0000-0000-000001000000}">
      <text>
        <r>
          <rPr>
            <b/>
            <sz val="9"/>
            <color indexed="81"/>
            <rFont val="Tahoma"/>
            <family val="2"/>
          </rPr>
          <t>Gloria Castaño:</t>
        </r>
        <r>
          <rPr>
            <sz val="9"/>
            <color indexed="81"/>
            <rFont val="Tahoma"/>
            <family val="2"/>
          </rPr>
          <t xml:space="preserve">
Recuerde: Para cada causa se debe establecer un control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Gloria Castaño</author>
  </authors>
  <commentList>
    <comment ref="W3" authorId="0" shapeId="0" xr:uid="{00000000-0006-0000-0700-000001000000}">
      <text>
        <r>
          <rPr>
            <b/>
            <sz val="9"/>
            <color indexed="81"/>
            <rFont val="Tahoma"/>
            <family val="2"/>
          </rPr>
          <t>Gloria Castaño:</t>
        </r>
        <r>
          <rPr>
            <sz val="9"/>
            <color indexed="81"/>
            <rFont val="Tahoma"/>
            <family val="2"/>
          </rPr>
          <t xml:space="preserve">
TABLA 1</t>
        </r>
      </text>
    </comment>
    <comment ref="X3" authorId="0" shapeId="0" xr:uid="{00000000-0006-0000-0700-000002000000}">
      <text>
        <r>
          <rPr>
            <b/>
            <sz val="9"/>
            <color indexed="81"/>
            <rFont val="Tahoma"/>
            <family val="2"/>
          </rPr>
          <t>Gloria Castaño:</t>
        </r>
        <r>
          <rPr>
            <sz val="9"/>
            <color indexed="81"/>
            <rFont val="Tahoma"/>
            <family val="2"/>
          </rPr>
          <t xml:space="preserve">
TABLA 2</t>
        </r>
      </text>
    </comment>
    <comment ref="Y3" authorId="0" shapeId="0" xr:uid="{00000000-0006-0000-0700-000003000000}">
      <text>
        <r>
          <rPr>
            <b/>
            <sz val="9"/>
            <color indexed="81"/>
            <rFont val="Tahoma"/>
            <family val="2"/>
          </rPr>
          <t>Gloria Castaño:</t>
        </r>
        <r>
          <rPr>
            <sz val="9"/>
            <color indexed="81"/>
            <rFont val="Tahoma"/>
            <family val="2"/>
          </rPr>
          <t xml:space="preserve">
TABLA 3</t>
        </r>
      </text>
    </comment>
    <comment ref="AB3" authorId="0" shapeId="0" xr:uid="{00000000-0006-0000-0700-000004000000}">
      <text>
        <r>
          <rPr>
            <b/>
            <sz val="9"/>
            <color indexed="81"/>
            <rFont val="Tahoma"/>
            <family val="2"/>
          </rPr>
          <t>Gloria Castaño:</t>
        </r>
        <r>
          <rPr>
            <sz val="9"/>
            <color indexed="81"/>
            <rFont val="Tahoma"/>
            <family val="2"/>
          </rPr>
          <t xml:space="preserve">
TABLA 4
</t>
        </r>
      </text>
    </comment>
  </commentList>
</comments>
</file>

<file path=xl/sharedStrings.xml><?xml version="1.0" encoding="utf-8"?>
<sst xmlns="http://schemas.openxmlformats.org/spreadsheetml/2006/main" count="2427" uniqueCount="860">
  <si>
    <t xml:space="preserve">MAPA DE RIESGOS  DE CORRUPCIÓN </t>
  </si>
  <si>
    <t>Código: MR-PLA-01</t>
  </si>
  <si>
    <r>
      <t xml:space="preserve">Página </t>
    </r>
    <r>
      <rPr>
        <sz val="10"/>
        <rFont val="Arial"/>
        <family val="2"/>
      </rPr>
      <t>1 de 1</t>
    </r>
  </si>
  <si>
    <t>ANÁLISIS DEL RIESGO</t>
  </si>
  <si>
    <t xml:space="preserve">VALORACION DEL RIESGO </t>
  </si>
  <si>
    <t>Proceso /
Objetivo</t>
  </si>
  <si>
    <t>N°</t>
  </si>
  <si>
    <t>Nombre del Riesgo</t>
  </si>
  <si>
    <t>Tipo</t>
  </si>
  <si>
    <t xml:space="preserve">Causas </t>
  </si>
  <si>
    <t xml:space="preserve">Consecuencias </t>
  </si>
  <si>
    <t xml:space="preserve">Riesgo Inherente </t>
  </si>
  <si>
    <t>Tratamiento del Riesgo</t>
  </si>
  <si>
    <t xml:space="preserve">ACCIONES RELACIONADAS CON EL CONTROL </t>
  </si>
  <si>
    <t xml:space="preserve">Riesgo Residual </t>
  </si>
  <si>
    <t xml:space="preserve">Indicador </t>
  </si>
  <si>
    <t xml:space="preserve">Responsable </t>
  </si>
  <si>
    <t>Control</t>
  </si>
  <si>
    <t xml:space="preserve">Evaluación de los controles para la mitigación de los riesgos
</t>
  </si>
  <si>
    <t>Probabilidad</t>
  </si>
  <si>
    <t>Impacto</t>
  </si>
  <si>
    <t>Zona de Riesgo</t>
  </si>
  <si>
    <t xml:space="preserve">Diseño del Control
</t>
  </si>
  <si>
    <t>Solidez individual del Control</t>
  </si>
  <si>
    <t>Solidez del Conjunto de Controles</t>
  </si>
  <si>
    <t>Fecha de Inicio</t>
  </si>
  <si>
    <t>Fecha de Terminación</t>
  </si>
  <si>
    <t>R7</t>
  </si>
  <si>
    <t>a) Ejecución de Proyectos que no cumplan los objetivos propuestos. 
b) Inversión que no cause el impacto esperado en la población.
c) Retraso o Incumplimiento de metas de resultado o de producto.
d) Posibles sanciones por incumplimiento de requisitos</t>
  </si>
  <si>
    <t>Probable
4</t>
  </si>
  <si>
    <t>Catastrófico
5</t>
  </si>
  <si>
    <t>EXTREMO</t>
  </si>
  <si>
    <t>REDUCIR EL RIESGO</t>
  </si>
  <si>
    <t>Fuerte</t>
  </si>
  <si>
    <t>Improbable
2</t>
  </si>
  <si>
    <t>Moderado
3</t>
  </si>
  <si>
    <t>MODERADO</t>
  </si>
  <si>
    <t>Nº de capacitaciones realizadas / Nº de capacitaciones programadas * 100</t>
  </si>
  <si>
    <t>Nº de ajustes a proyectos revisados / Nº de ajustes presentados *100</t>
  </si>
  <si>
    <t>R4</t>
  </si>
  <si>
    <t xml:space="preserve">Adulterar, modificar, sustraer o eliminar datos o información sensible, confidencial, crítica en beneficio propio o de terceros </t>
  </si>
  <si>
    <t>Posible
3</t>
  </si>
  <si>
    <t>FUERTE</t>
  </si>
  <si>
    <t>Mayor 
4</t>
  </si>
  <si>
    <t>ALTO</t>
  </si>
  <si>
    <t>N° capacitaciones realizadas / N° de capacitaciones programadas en el Plan *100</t>
  </si>
  <si>
    <t>Secretario TIC
Director de Gobierno Digital</t>
  </si>
  <si>
    <t>Efectuar pago por servicios ambientales a propietarios de predios que no cumplan con las condiciones requeridas establecidas para la conservación de zonas de importancia  estratégica, para  beneficio propio o de un tercero</t>
  </si>
  <si>
    <t xml:space="preserve">Intereses particulares de orden económico, personal y/o afinidad con terceros. </t>
  </si>
  <si>
    <t>Rara vez
1</t>
  </si>
  <si>
    <t>Presión política y/o laboral</t>
  </si>
  <si>
    <t>R5</t>
  </si>
  <si>
    <t>Adquirir predios que no cumplen con las  condiciones establecidas en  el Decreto 1076 de 2015 "Por medio del cual se expide el Decreto Único Reglamentario del Sector Ambiente y Desarrollo Sostenible", o a precios inflados, para beneficio propio o de un tercero</t>
  </si>
  <si>
    <t xml:space="preserve">Intereses propios de orden económico, personal y/o afinidad con terceros. </t>
  </si>
  <si>
    <t>R6</t>
  </si>
  <si>
    <t>Beneficiar usuarios de proyectos y/o programas que no cumplan con los requisitos fijados en los términos de referencia de  la convocatoria</t>
  </si>
  <si>
    <t>Desconocimiento de términos de referencia, tiempos y objeto de las convocatorias en la presentación de proyectos o desarrollo de programas para el sector rural</t>
  </si>
  <si>
    <t>Moderado</t>
  </si>
  <si>
    <t>Mayor
4</t>
  </si>
  <si>
    <t>Director de Desarrollo Rural Sostenible, Director Desarrollo Agropecuario, Director Emprendimiento Rural</t>
  </si>
  <si>
    <t>Tráfico de influencias por los interesados en obtener beneficios de la dependencia</t>
  </si>
  <si>
    <t>Direccionar la Suscripción de convenios con organizaciones e  instituciones del sector público y/o privado para beneficio propio o de un tercero</t>
  </si>
  <si>
    <t>Secretario de Despacho, Director de Desarrollo Rural Sostenible, Director Desarrollo Agropecuario, Director Emprendimiento Rural</t>
  </si>
  <si>
    <t>Direccionamiento hacia entidades u organizaciones que ofrecen algún tipo de  dádivas o beneficios económicos, personales o políticos  a cambio de ser elegidos u obtener beneficios de la dependencia</t>
  </si>
  <si>
    <t>Presiones políticas o laborales</t>
  </si>
  <si>
    <t>Maquinaria transferida al  Departamento utilizada para beneficio  de terceros.</t>
  </si>
  <si>
    <t xml:space="preserve">La maquinaria transferida por la Unidad Nacional para la Gestión del Riesgo de Desastres - UNGRD,  utilizada en actividades diferentes  a la atención de emergencias, puntos críticos y mantenimientos preventivos de la red vial del Departamento. 
</t>
  </si>
  <si>
    <t>IMPROBABLE
(2)</t>
  </si>
  <si>
    <t>Moderado 
3</t>
  </si>
  <si>
    <t xml:space="preserve"> MODERADO</t>
  </si>
  <si>
    <t>R2</t>
  </si>
  <si>
    <t>Recursos del sector cultural direccionados a favor de un tercero</t>
  </si>
  <si>
    <t>Secretario de Cultura</t>
  </si>
  <si>
    <t>1.Afectar el cumplimiento de metas y objetivos de la dependencia.
2.Afectar el cumplimiento de misión de la Entidad.
3. Generar pérdida de confianza de la Entidad, afectando su reputación
4. Generar pérdida de recursos económicos
5. Generar intervención de los órganos de control, de la Fiscalía, u otro ente.
6. Dar lugar a procesos sancionatorios</t>
  </si>
  <si>
    <t xml:space="preserve">Fuerte
</t>
  </si>
  <si>
    <t xml:space="preserve">Moderado
</t>
  </si>
  <si>
    <t xml:space="preserve">Mayor 
4         </t>
  </si>
  <si>
    <t xml:space="preserve"> Falta de control eficaz a la hora de tomar las decisiones por parte de los directos de la SED.</t>
  </si>
  <si>
    <t xml:space="preserve"> Inconsistencias en los pagos realizados por la dependencia de nómina (Ingresos a la nómina de pagos a los que no tienen derecho  el funcionario), para beneficio propio o favorecimientos a terceros.</t>
  </si>
  <si>
    <t>Oficina de Nomina y director administrativo y financiero</t>
  </si>
  <si>
    <t>Contratación a favor de un tercero</t>
  </si>
  <si>
    <t>CORRUPCION</t>
  </si>
  <si>
    <t>Desconocimiento en el Código de Integridad y Ética de la Gobernación del Quindío, por parte de funcionarios y/o personal que labora en la Entidad</t>
  </si>
  <si>
    <t>Afectación negativa de imagen institucional</t>
  </si>
  <si>
    <t>Posible</t>
  </si>
  <si>
    <t>CATASTRÓFICO</t>
  </si>
  <si>
    <t>EVITAR EL RIESGO</t>
  </si>
  <si>
    <t>1.Formación y capacitación en el Código de Integridad y ética para la Gobernación del Quindío, al personal que labora en la Entidad, tanto funcionarios y contratistas, en los procesos de inducción y reinducción, que se realiza de manera semestral. Dicho control se llevará a cabo por el Profesional Universitario, enlace de los procesos correspondientes a Secretaría de Planeación, evidenciando soporte de Actas de reunión y registros de asistencias.</t>
  </si>
  <si>
    <t>Fuerte (Siempre se ejecuta)</t>
  </si>
  <si>
    <t>fuerte</t>
  </si>
  <si>
    <t>Rara vez</t>
  </si>
  <si>
    <t>Mayor</t>
  </si>
  <si>
    <t>Alto</t>
  </si>
  <si>
    <t>Secretarios de Despacho         Directores           Jefes de Oficina</t>
  </si>
  <si>
    <t>Necesidad de formación y/o capacitación en el Manual de Contratación vigente en la Entidad.</t>
  </si>
  <si>
    <t xml:space="preserve"> N° de capacitaciones en normatividad vigente del Manual de Contratación realizadas al personal/ N° de capacitaciones en normatividad vigente del Manual de Contratación programadas por Secretaría Jurídica y de Contratación</t>
  </si>
  <si>
    <t>Probable</t>
  </si>
  <si>
    <t>MAYOR</t>
  </si>
  <si>
    <t>Uso inadecuado de los recursos  financieros en sus diferentes fuentes  de la Secretaria  de Salud Departamental</t>
  </si>
  <si>
    <t>El inoportuno seguimiento a la ejecución presupuestal puede con llevar a un mal uso de los recursos financieros de la Secretaria de Salud.</t>
  </si>
  <si>
    <t>Posible 3</t>
  </si>
  <si>
    <t xml:space="preserve">Moderado </t>
  </si>
  <si>
    <t>Improbable 2</t>
  </si>
  <si>
    <t>N° de ejecuciones revisadas / N° de ejecuciones por revisar</t>
  </si>
  <si>
    <t>Directora de GEAS</t>
  </si>
  <si>
    <t>Falta de organización y un procedimiento pertinente que permita llevar el control de cada insumo y elementos en el laboratorio y almacén de la Secretaria de Salud.</t>
  </si>
  <si>
    <t>Probable 4</t>
  </si>
  <si>
    <t xml:space="preserve">Fuerte </t>
  </si>
  <si>
    <t>Improbable 
2</t>
  </si>
  <si>
    <t xml:space="preserve">Director de prevención Vigilancia y Control de Factores de Riesgo </t>
  </si>
  <si>
    <t>R3</t>
  </si>
  <si>
    <t>Sesgo en el favorecimiento a empresarios de los diferentes sectores para beneficios particulares en la realización de eventos, proyectos y programas.</t>
  </si>
  <si>
    <t>Bajos criterios de selección de empresarios para acceder a convocatorias realizadas por la secretaría de Turismo, Industria y Comercio</t>
  </si>
  <si>
    <t>Menor
2</t>
  </si>
  <si>
    <t>BAJO</t>
  </si>
  <si>
    <t>N° de convocatorias con implementación de requisitos / N° total de convocatorias</t>
  </si>
  <si>
    <t>Secretaría de Turismo, Industria y Comercio</t>
  </si>
  <si>
    <t>R11</t>
  </si>
  <si>
    <t>MANEJO INADECUADO EN LOS PROCESOS DE SELECCIÓN Y VINCULACIÓN DE PERSONAL BUSCANDO BENEFICIOS PARTICULARES.</t>
  </si>
  <si>
    <t>Falta de controles en el proceso de contratación.</t>
  </si>
  <si>
    <t xml:space="preserve">Improbable 2                                                                                                                                                                                                                                                                                                                                                          </t>
  </si>
  <si>
    <t>El funcionario encargado de la actividad contractual y del proceso de vinculación del personal, verifica que los documentos e información aportados de las personas a contratar o a vincular  sean acordes  a lo solicitado por la entidad para verificación de la idoneidad en caso de evidenciar irregularidades, se requerirá  a la persona para que justifique y allegue los documentos que se requieran; como evidencia se deja lista de chequeo diligenciada y soportes documentales.</t>
  </si>
  <si>
    <t>Pagos y transferencias electrónicas realizadas sin los niveles de seguridad adecuados</t>
  </si>
  <si>
    <t>R1</t>
  </si>
  <si>
    <t>Direccionamiento de la adjudicación de un proceso contractual a persona(s) en particular para beneficio personal o favorecimiento a terceros.</t>
  </si>
  <si>
    <t>Tráfico de influencias, intereses personales, económicos y políticos.</t>
  </si>
  <si>
    <t>1. No. de socializaciones realizadas / No. de socializaciones programadas *100</t>
  </si>
  <si>
    <t>Secretaría Jurídica y de Contratación con las demás secretarías de despacho</t>
  </si>
  <si>
    <t>2. No. de comités individualizados de trabajo realizados / No. de estudios previos allegados con observaciones de fondo +100</t>
  </si>
  <si>
    <t xml:space="preserve">Falta de actualización constante en los cambios normativos en materia de contratación estatal al personal encargado de adelantar procesos de selección. </t>
  </si>
  <si>
    <t>3. No. de capacitaciones realizadas / No. de capacitaciones programadas *100</t>
  </si>
  <si>
    <t>Recepción de obras, bienes y servicios que no cumplan con el objeto contractual o informes de interventoría o supervisión sin el cumplimiento de los requisitos legales para favorecer a contratistas u obtener beneficio personal.</t>
  </si>
  <si>
    <t xml:space="preserve">Personal que ejerce funciones de supervisión e interventoría con deficiencias en los conocimientos necesarios para ejercer la vigilancia y control de los contratos. </t>
  </si>
  <si>
    <t>COMPARTIR EL RIESGO</t>
  </si>
  <si>
    <t>1. No. de capacitaciones realizadas / No. de capacitaciones programadas *100</t>
  </si>
  <si>
    <t>Concentración de funciones de supervisión e interventoría de múltiples contratos en poco personal.</t>
  </si>
  <si>
    <t>2. No. de circulares realizadas y socializadas / No. de circulares programadas*100</t>
  </si>
  <si>
    <t>Investigaciones y Sanciones por parte de los Entes de Control</t>
  </si>
  <si>
    <t xml:space="preserve">Pérdida de credibilidad  de la entidad, deterioro de la reputación, Demandas y condenas a la entidad e 
investigaciones y sanciones penales, disciplinarias y fiscales.                                                              </t>
  </si>
  <si>
    <t>Jefe de oficina de control interno disciplinario</t>
  </si>
  <si>
    <t xml:space="preserve">Dilatación de los procesos para el vencimiento de los mismos </t>
  </si>
  <si>
    <t xml:space="preserve">Alterar u ocasionar daño o pérdida de los expedientes y documentos relacionados con un proceso </t>
  </si>
  <si>
    <t>Falta de ética profesional</t>
  </si>
  <si>
    <t xml:space="preserve">Informes de auditoria y seguimientos parcializados. </t>
  </si>
  <si>
    <t xml:space="preserve">Emitir informes de Auditoria y/o seguimientos que no obedecen a la realidad. </t>
  </si>
  <si>
    <t>Falta de Ética profesional.</t>
  </si>
  <si>
    <t xml:space="preserve">Improbable 
2
</t>
  </si>
  <si>
    <r>
      <t xml:space="preserve">Versión: </t>
    </r>
    <r>
      <rPr>
        <sz val="10"/>
        <rFont val="Arial"/>
        <family val="2"/>
      </rPr>
      <t>08</t>
    </r>
  </si>
  <si>
    <t>SECRETARÍA</t>
  </si>
  <si>
    <t>RIESGO</t>
  </si>
  <si>
    <t>DEBILIDADES</t>
  </si>
  <si>
    <t>OPORTUNIDADES</t>
  </si>
  <si>
    <t>GESTION DE LA PLANEACION</t>
  </si>
  <si>
    <t>D1</t>
  </si>
  <si>
    <t>O1</t>
  </si>
  <si>
    <t>D2</t>
  </si>
  <si>
    <t>O2</t>
  </si>
  <si>
    <t>D3</t>
  </si>
  <si>
    <t>O3</t>
  </si>
  <si>
    <t>D4</t>
  </si>
  <si>
    <t>O4</t>
  </si>
  <si>
    <t>FORTALEZAS</t>
  </si>
  <si>
    <t>AMENAZAS</t>
  </si>
  <si>
    <t>F1</t>
  </si>
  <si>
    <t>A1</t>
  </si>
  <si>
    <t xml:space="preserve">Pago de dadivas </t>
  </si>
  <si>
    <t>F2</t>
  </si>
  <si>
    <t>A2</t>
  </si>
  <si>
    <t>Intereses particulares</t>
  </si>
  <si>
    <t>AGRICULTURA, DESARROLLO RURAL Y MEDIO AMBIENTE</t>
  </si>
  <si>
    <t>R4. Efectuar pago por servicios ambientales a propietarios de predios que no cumplan con las condiciones requeridas establecidas para la conservación de zonas de importancia  estratégica, para  beneficio propio o de un tercero</t>
  </si>
  <si>
    <t>Personal con desconocimiento de la  normatividad existente para el pago de servicios ambientales</t>
  </si>
  <si>
    <t>Generación de  una ruta transparente y clara sobre el proceso de pago por servicios ambientales</t>
  </si>
  <si>
    <t>Generación de  herramientas de verificación de requisitos habilitantes para el pago por servicios ambientales</t>
  </si>
  <si>
    <t>Disponibilidad de personal operativo de planta competente en la dependencia y participación de veedores ciudadanos en el proceso</t>
  </si>
  <si>
    <t>Experiencia de años anteriores en el proceso de pagos por servicios ambientales</t>
  </si>
  <si>
    <t>R5. Adquirir predios que no cumplen con las  condiciones establecidas en  el Decreto 1076 de 2015 "Por medio del cual se expide el Decreto Único Reglamentario del Sector Ambiente y Desarrollo Sostenible", o a precios inflados, para beneficio propio o de un tercero</t>
  </si>
  <si>
    <t>Personal con desconocimiento de la  normatividad existente para la adquisición de predios</t>
  </si>
  <si>
    <t>Generación de  una ruta transparente y clara sobre el proceso de adquisición de predios de importancia estratégica</t>
  </si>
  <si>
    <t>Generación de instrumentos de verificación de requisitos habilitantes para la compra de predios</t>
  </si>
  <si>
    <t>Disponibilidad de personal operativo de planta competente en la dependencia, con participación de la CAR y un comité de valoración del departamento</t>
  </si>
  <si>
    <t xml:space="preserve">Intereses propios de orden económico, personal
 y/o afinidad con terceros. </t>
  </si>
  <si>
    <t>Se realizan visitas de reconocimiento en campo para verificación de cumplimiento de requisitos</t>
  </si>
  <si>
    <t>R6. Beneficiar usuarios de proyectos y/o programas que no cumplan con los requisitos fijados en los términos de referencia de  la convocatoria</t>
  </si>
  <si>
    <t>Personal con desconocimiento de términos de referencia, tiempos y objeto de las convocatorias en la presentación de proyectos o desarrollo de programas para el sector rural</t>
  </si>
  <si>
    <t>Generación de  un procedimiento sobre el tema de apoyo a convocatorias del sector rural</t>
  </si>
  <si>
    <t>Generación de instrumentos de verificación de requisitos habilitantes y rutas claras para beneficiar usuarios de proyectos y/o programas</t>
  </si>
  <si>
    <t>Disponibilidad de personal operativo competente y con experiencia en procesos de beneficio a usuarios y convocatorias del sector rural</t>
  </si>
  <si>
    <t>Tráfico de influencias por los interesados en  obtener beneficios de la dependencia</t>
  </si>
  <si>
    <t>R7. Direccionar la Suscripción de convenios con organizaciones e  instituciones del sector público y/o privado para beneficio propio o de un tercero</t>
  </si>
  <si>
    <t>Falta de planeación anual de la dependencia sobre los posibles convenios que es posible suscribir, lo que genera premuras de ultimo momento, generando posibles errores e irregularidades</t>
  </si>
  <si>
    <t>Direccionamiento hacia entidades u organizaciones que ofrecen  algún tipo de  dádivas o beneficios económicos, personales o políticos  a cambio de ser elegidos u obtener beneficios de la dependencia</t>
  </si>
  <si>
    <t>AGUAS E INFRAESTRUCTURA</t>
  </si>
  <si>
    <t>R4. Maquinaria transferida al  Departamento utilizada para beneficio  de terceros.</t>
  </si>
  <si>
    <t>Información incompleta en la programación   de las actividades y alcances que debe desarrollar cada una  de las maquinas.</t>
  </si>
  <si>
    <t>Reportes semanales a la UDEGERD y mensual a la UNGRD</t>
  </si>
  <si>
    <t>Ofrecimiento de dinero de particulares y/o terceros para uso indebido de la maquinaria</t>
  </si>
  <si>
    <t>Personal contratado para la supervisión del uso de la maquinaria</t>
  </si>
  <si>
    <t>CULTURA</t>
  </si>
  <si>
    <t>R2. Recursos del sector cultural direccionados a favor de un tercero</t>
  </si>
  <si>
    <t>F3</t>
  </si>
  <si>
    <t>A3</t>
  </si>
  <si>
    <t>SALUD PUBLICA</t>
  </si>
  <si>
    <t>R4. Uso inadecuado de los recursos  financieros en sus diferentes fuentes  de la Secretaria  de Salud Departamental</t>
  </si>
  <si>
    <t>R5. Perdida de recursos por sustracción malintencionada por parte de funcionario público de insumos propiedad del Laboratorio Departamental de Salud Publica o medicamentos de almacén en beneficio particular.</t>
  </si>
  <si>
    <t>Falta de protocolo o ruta que permita el seguimiento y control a los insumos y elementos del laboratorio y almacén de la Secretaria de Salud.</t>
  </si>
  <si>
    <t>Capacitación por parte de entidades de la nacionales en el manejo y control de los inventarios.</t>
  </si>
  <si>
    <t xml:space="preserve">Experiencias exitosas en otras entidades públicas. </t>
  </si>
  <si>
    <t xml:space="preserve">Personal con experiencia que conoce los procesos </t>
  </si>
  <si>
    <t>Perdida de insumos del laboratorio o almacén de la Secretaria de Salud</t>
  </si>
  <si>
    <t>TURISMO, INDUSTRIA Y COMERCIO</t>
  </si>
  <si>
    <t>R3. Sesgo en el favorecimiento a empresarios de los diferentes sectores para beneficios particulares en la realización de eventos, proyectos y programas.</t>
  </si>
  <si>
    <t xml:space="preserve">amplio tejido empresarial </t>
  </si>
  <si>
    <t>diversidad de actividades, proyectos, eventos y procesos que atiende y ofrece al sector de empresarial del departamento la secretaría de Turismo, Industria y Comercio.</t>
  </si>
  <si>
    <t xml:space="preserve">Generar pérdida de confianza de la Entidad, afectando su reputación. </t>
  </si>
  <si>
    <t>Pérdida de recursos económicos</t>
  </si>
  <si>
    <t>Afectar el cumplimiento de misión de la Entidad.</t>
  </si>
  <si>
    <t>GESTION ADMINISTRATIVA</t>
  </si>
  <si>
    <t>Vigilancia y control por parte de los entes reguladores.</t>
  </si>
  <si>
    <t>Intereses particulares  de los funcionarios de la Administración Central del Departamento.</t>
  </si>
  <si>
    <t>Apoyo interinstitucional para la expedición de documentos oficiales que deben reposar en los expedientes contractuales.</t>
  </si>
  <si>
    <t>Profesionales competentes para adelantar los procesos de contratación.</t>
  </si>
  <si>
    <t>Intervención de terceros en el proceso de contratación.</t>
  </si>
  <si>
    <t>Procedimientos establecidos en cada etapa del proceso de selección del contratista.</t>
  </si>
  <si>
    <t>Falsificación de documentos allegados por parte de las personas a contratar.</t>
  </si>
  <si>
    <t>R4. Pagos y transferencias electrónicas realizadas sin los niveles de seguridad adecuados</t>
  </si>
  <si>
    <t>Portales Financieros autorizados a través de convenios con el Departamento del Quindío.</t>
  </si>
  <si>
    <t>Falta de Controles Tecnológicos en los equipos utilizados para los pagos.</t>
  </si>
  <si>
    <t>Controles tecnológicos desde los portales de las entidades financieras.</t>
  </si>
  <si>
    <t>Hackers informáticos.</t>
  </si>
  <si>
    <t>Apertura de cuentas en las entidades financieras a terceros sin el cumplimiento de los requisitos de control</t>
  </si>
  <si>
    <t>GESTION JURIDICA Y CONTRACTUAL</t>
  </si>
  <si>
    <t>R1. Direccionamiento de la adjudicación de un proceso contractual a persona(s) en particular para beneficio personal o favorecimiento a terceros.</t>
  </si>
  <si>
    <t xml:space="preserve">Falta de actualización constante en los cambios normativos en materia de contratación estatal al personal encargado de adelantar procesos de selección.  </t>
  </si>
  <si>
    <t>Directrices y asesorías en materia de contratación estatal a través de la Agencia Nacional de Contratación Pública.</t>
  </si>
  <si>
    <t xml:space="preserve">Presentación de observaciones y solicitudes de aclaración de por parte de los futuros proponentes a los documentos que integran los procesos de contratación, con el fin de buscar la pluridad de oferentes e igualdad de condiciones. </t>
  </si>
  <si>
    <t xml:space="preserve">Personal idóneo encargado de adelantar los procesos de contratación. </t>
  </si>
  <si>
    <t xml:space="preserve">Normatividad cambiante y dinámica en contratación estatal.  </t>
  </si>
  <si>
    <t>Canal de comunicación (urna de cristal) entre el Departamento y la ciudadanía mediante la cual estos pueden acceder, visualizar, comentar y proponer iniciativas a los procesos de contratación.</t>
  </si>
  <si>
    <t xml:space="preserve">Tráfico de influencias, intereses personales, económicos y políticos. </t>
  </si>
  <si>
    <t>R2. Recepción de obras, bienes y servicios que no cumplan con el objeto contractual o informes de interventoría o supervisión sin el cumplimiento de los requisitos legales para favorecer a contratistas u obtener beneficio personal.</t>
  </si>
  <si>
    <t>Guia para el ejercicio de las funciones de supervisión e interventoría de los contratos suscritos por las entidades estatales expedido por la Agencia Nacional de Contratación Publica Colombia Compra Eficiente.</t>
  </si>
  <si>
    <t>Normatividad especifica que establece las reglas para cumplir las funciones de supervisión e interventoría (Ley 1474 de 2011) y las sanciones por el cumplimiento parcial o no cumplimiento de las mismas.</t>
  </si>
  <si>
    <t xml:space="preserve">Procesos de capacitación en materia de supervisión e interventoría a las personas que ejercen la vigilancia y control de contratos en el Departamento. </t>
  </si>
  <si>
    <t>Condiciones técnicas, económicas, de plazos de ejecución, sociales, ambientales o de calidad que afecten la ejecución de los contratos.</t>
  </si>
  <si>
    <t>Manual de Contratación del Departamento del Quindío (Decreto 1060 de 2016) en el cual se desarrollo el tema de supervisión e interventoría de forma completa en un capítulo específico.</t>
  </si>
  <si>
    <t xml:space="preserve">Intereses económicos, laborales y políticos. </t>
  </si>
  <si>
    <t>CONTROL INTERNO DISCIPLINARIO</t>
  </si>
  <si>
    <t>Los Entes de Control realicen los seguimientos de vigilancia y control</t>
  </si>
  <si>
    <t>CONTROL INTERNO DE GESTION</t>
  </si>
  <si>
    <t xml:space="preserve">R2. Informes de auditoria y seguimientos parcializados. </t>
  </si>
  <si>
    <t xml:space="preserve"> Informes de Auditoria y/o seguimientos que no obedecen a la realidad. </t>
  </si>
  <si>
    <t>Personal profesional competente.</t>
  </si>
  <si>
    <t xml:space="preserve">Apología a la corrupción. </t>
  </si>
  <si>
    <t>Estrategias DO (Supervivencia)</t>
  </si>
  <si>
    <t>Estrategias FA (Supervivencia)</t>
  </si>
  <si>
    <t>GESTION D ELA PLANEACION</t>
  </si>
  <si>
    <t>F1A1,2: Realizar una estricta aplicación de los manuales y procedimientos del BPPID</t>
  </si>
  <si>
    <t>Estrategias FO (Crecimiento)</t>
  </si>
  <si>
    <t>Estrategias DA (Fuga)</t>
  </si>
  <si>
    <t xml:space="preserve">D1O2: Generar un instrumento de verificación de cumplimiento de requisitos habilitantes (lista de chequeo) para los pagos por servicios ambientales </t>
  </si>
  <si>
    <t>F1,O1, O2: Garantizar la transparencia del proceso de pagos por servicios ambientales, a través de la realización de comités de estudio de cumplimiento de requisitos y valoración de predios, donde participe veedores ciudadanos</t>
  </si>
  <si>
    <t>F2,O1, O2: Analizar y evaluar procesos anteriores de pagos por servicios ambientales, con el animo de mejora continua y para garantizar la transparencia y claridad en el proceso</t>
  </si>
  <si>
    <t>F1,A1,A2:Garantizar la transparencia del proceso de adquisición de predios de importancia estratégica, a través de la realización de un comité de valoración y la participación de la CAR en la priorización de los predios susceptibles de compra</t>
  </si>
  <si>
    <t>D1O2: Generar un instrumento de verificación de cumplimiento de requisitos habilitantes (lista de chequeo) para la adquisición de predios, instrumento que será el insumo para la priorización por parte del comité de adquisición</t>
  </si>
  <si>
    <t>F2,A1,A2: Realizar visitas de reconocimiento en campo, para verificar el cumplimiento de requisitos para la adquisición de predios, dejando unidades documentales como evidencia</t>
  </si>
  <si>
    <t>F1,O1, O2: Garantizar la transparencia del proceso de adquisición de predios de importancia estratégica, a través de la generación de instrumentos de verificación elaborados con la participación de la CAR y de un comité de valoración donde participan varios funcionarios del departamento</t>
  </si>
  <si>
    <t>D1,O1: Generar un procedimiento sobre el tema de apoyo a convocatorias del sector rural, que ilustre y guíe de manera clara a todo el personal de la dependencia.</t>
  </si>
  <si>
    <t>D1O1,O2: Implementación formato normalizado, para el control de las salidas de la maquinaria, suscrito por el Secretario de despacho y avalado por la Dirección de Almacén, en el cual se especifique el tipo de atención a realizar (Emergencia, Punto Critico o Mantenimiento de vías).</t>
  </si>
  <si>
    <t>F1A2: Planeación mensual de uso de la maquinaria, teniendo en cuenta las solicitudes y la priorización realizada a las mismas.</t>
  </si>
  <si>
    <t>F2A1: Realizar control y vigilancia al manejo y operación de la maquinaria, relacionado con el debido uso de la misma.</t>
  </si>
  <si>
    <t>F1F2O1O2: Implementación del sistema de monitoreo de la maquinaria en tiempo real.</t>
  </si>
  <si>
    <t>D1D2A2: Implementación formato normalizado, para el control de las salidas de la maquinaria, suscrito por el Secretario de despacho y avalado por la Dirección de Almacén, en el cual se especifique el tipo de atención a realizar (Emergencia, Punto Critico o Mantenimiento de vías).</t>
  </si>
  <si>
    <t xml:space="preserve">F3A2: Empoderar a artistas y sectores culturales para que realicen seguimiento y control a la aplicación de las ordenanzas    </t>
  </si>
  <si>
    <t xml:space="preserve">D1O1: Realizar seguimiento trimestral por parte de la Dirección de GEAS a la ejecución presupuestal </t>
  </si>
  <si>
    <t>F1A1: Realizar sensibilizaciones frente a los lineamientos legales en la ejecución de los recursos.</t>
  </si>
  <si>
    <t>F1O1:Asistir a capacitaciones frente a cada lineamiento de contratación para que el personal se encuentre actualizado</t>
  </si>
  <si>
    <t xml:space="preserve">D1A1:Realizar seguimiento mensual frente a la contratación de la secretaria de Salud </t>
  </si>
  <si>
    <t xml:space="preserve">D1O1: Establecer un protocolo en el laboratorio y almacén de la secretaria de salud que permita un mayor control de los insumos y elementos. </t>
  </si>
  <si>
    <t xml:space="preserve">F1A1: Asistir a capacitaciones que brindan sobre el control y manejo de inventarios. </t>
  </si>
  <si>
    <t xml:space="preserve">F1O1:Personal con experiencia que conoce los procesos </t>
  </si>
  <si>
    <t>D1A1:realizar inventarios semestrales de los insumos del laboratorio y medicamentos del almacén de la secretaria de Salud.</t>
  </si>
  <si>
    <t xml:space="preserve">D1O1: Establecer criterios de selección para fortalecer el tejido empresarial del departamento </t>
  </si>
  <si>
    <t>D1O1: Listas de chequeo establecidas para cada proceso de  contratación.</t>
  </si>
  <si>
    <t>D1O2: Capacitación a los funcionarios y / o contratistas encargados de la recepción de los documentos soporte de la contratación.</t>
  </si>
  <si>
    <t>F1A2:Control permanente de los funcionarios encargados de la contratación.</t>
  </si>
  <si>
    <t>F1O1:Gestionar y brindar capacitación permanente a los funcionarios y / o contratistas que intervienen en el proceso de contratación.</t>
  </si>
  <si>
    <t>D1A1: Revisión y control permanente sobre el proceso de contratación y vinculación de personal.</t>
  </si>
  <si>
    <t>F1O2:Establecer  controles permanentes sobre la actividad contractual para evitar el fraude.</t>
  </si>
  <si>
    <t>HACIENDA PUBLICA</t>
  </si>
  <si>
    <t>Gestionar convenios con entidades financieras para  adelantar los pagos y/o transferencias</t>
  </si>
  <si>
    <t>Pactar condiciones de manejo y control para el pago de cuentas a través de convenios con las instituciones financieras.</t>
  </si>
  <si>
    <t>N.A.</t>
  </si>
  <si>
    <t>D1O1: Capacitaciones continuas sobre las actualizaciones normativas y jurisprudenciales en materia de contratación estatal, y sobre las directrices y comunicados de Colombia Compra Eficiente frente a las diferentes modalidades de contratación y temas inherentes a esta.</t>
  </si>
  <si>
    <t>F1A1: Capacitaciones al personal encargado de adelantar los procesos de selección en los cambios normativos en materia de contratación.</t>
  </si>
  <si>
    <t xml:space="preserve">F1A2: Capacitación al personal encargado de adelantar los procesos de selección en los principios de la contratación estatal y ética profesional. </t>
  </si>
  <si>
    <t xml:space="preserve">D2O1: Realizar mesas individualizadas de trabajo en  caso de encontrase observaciones de fondo a los estudios y documentos previos de los procesos de selección  a adelantarsen. </t>
  </si>
  <si>
    <t xml:space="preserve">F2A1: Instructivos y circulares respecto a los procedimientos en cada modalidad de selección. </t>
  </si>
  <si>
    <t xml:space="preserve">D2O2: Realizar mesas individualizadas de trabajo con los funcionarios enlaces de las diferentes secretarías y dependencias de la administración departamental, con el fin de realizar socialización de las observaciones de fondo a los estudios y documentos previos realizadas por el personal de la Secretaría Jurídica y de Contratación. </t>
  </si>
  <si>
    <t>F2A2: Listas de chequeo para verificación de los documentos integrantes de los procesos de contratación al igual que la publicidad de los mismos en el Sistema Electrónico de Contratación Pública Colombia Compra Eficiente.</t>
  </si>
  <si>
    <t xml:space="preserve">F1O1: Actualización constante del personal encargado de adelantar los procesos de selección respecto de las directrices de la Agencia Nacional de Contratación Pública- Colombia Compra Eficiente. </t>
  </si>
  <si>
    <t xml:space="preserve">D1A1: Socializaciones y capacitaciones constantes en los cambios normativos en materia de contratación estatal al personal encargado de adelantar los procesos de selección. </t>
  </si>
  <si>
    <t xml:space="preserve">F1O2: Análisis de las observaciones presentadas a los proyectos de pliegos de condiciones, y en caso de encontrarsen fundamentadas proceder a realizar las modificaciones correspondientes en los pliegos de condiciones definitivos de los mismos. </t>
  </si>
  <si>
    <t xml:space="preserve">D1A2: Capacitaciones al personal en cargado de adelantar los procesos de selección en la normatividad en materia de contratación estatal, sus modificaciones y sanciones fiscales, disciplinarias y fiscales por el incumplimiento de la misma. </t>
  </si>
  <si>
    <t xml:space="preserve">D2A1:Capacitaciones en la elaboración de estudios y documentos previos de conformidad la normatividad vigente, enfatizando en las actualizaciones normativas. </t>
  </si>
  <si>
    <t xml:space="preserve">F2O2: Invitaciones públicas y pliegos de condiciones en los cuales se establezcan reglas claras para la participación de los futuros proponentes en las diferentes actuaciones de los procesos de selección, con el fin de que los mismos realicen las observaciones cuando a ellas encuentren lugar. </t>
  </si>
  <si>
    <t xml:space="preserve">D2A2:Realizar adendas a los procesos de selección, en el caso de recibir observaciones por partes de los participantes de los mismos, cuando después de analizadas se encuentren justificadas. </t>
  </si>
  <si>
    <t>D1O1: Realizar socialización de guia para el ejercicio de las funciones de supervisión e interventoría de los contratos suscritos por las entidades estatales expedido por la Agencia Nacional de Contratación Publica Colombia Compra Eficiente.</t>
  </si>
  <si>
    <t xml:space="preserve">F2A1:    Capacitaciones sobre el Capitulo VII. Supervisión e Interventoría de Contratos, del Manual de Contratación del Departamento del Quindío (Decreto 1060 de 2016). </t>
  </si>
  <si>
    <t xml:space="preserve">F1O1: Capacitaciones sobre supervisión e interventoría de contratos estatales, y las directrices de la Agencia Nacional de Contratación Pública Colombia Compra Eficiente frente a estos temas. </t>
  </si>
  <si>
    <t>D1A1: Realizar notificaciones ante la Secretaría Jurídica y de Contratación por parte de los supervisores e interventores, en el caso de presentarsen condiciones técnicas, económicas, de plazos de ejecución, sociales, ambientales o de calidad que afecten la ejecución de los contratos, con el fin de evitar incumplimientos contractuales.</t>
  </si>
  <si>
    <t>F1O2: Capacitaciones en supervisión e interventoría, al igual que referente a las sanciones por el incumplimiento de las obligaciones generadas en virtud de la labor de vigilancia y control de contratos estatales.</t>
  </si>
  <si>
    <t>D1A2: Capacitaciones sobre las prohibiciones de los supervisores e interventores en el ejercicio de sus funciones.</t>
  </si>
  <si>
    <t>F2O2: Capacitaciones sobre las reglas para cumplir las funciones de supervisión e interventoría (Ley 1474 de 2011, Manual de Contratación del Departamento del Quindío) y las sanciones por el cumplimiento parcial o no cumplimiento de las mismas.</t>
  </si>
  <si>
    <t xml:space="preserve">D2A2:Controles en la designación de supervisiones con el fin de evitar conflictos de intereses. </t>
  </si>
  <si>
    <t xml:space="preserve">D2O1: Capacitaciones sobre manejo documental, mínimo una vez al año, para todos los funcionarios y contratistas de la Oficina </t>
  </si>
  <si>
    <t xml:space="preserve">F2A1:    </t>
  </si>
  <si>
    <t xml:space="preserve">D3O1:Capacitacion por parte de los Entes de Control </t>
  </si>
  <si>
    <t>F1O1: Realizar seguimientos a la asistencia a capacitaciones programadas por los Entes de Control</t>
  </si>
  <si>
    <t>D1A1: Realizar seguimiento mensual a los términos de cada proceso</t>
  </si>
  <si>
    <t>F2O1:</t>
  </si>
  <si>
    <t>D2A1:Revisión trimestral por el supervisor con cada funcionario responsables para la revisión de expedientes.</t>
  </si>
  <si>
    <t>F2O2:</t>
  </si>
  <si>
    <t>D3A1:Verificacion de los Antecedentes del personal contratado</t>
  </si>
  <si>
    <t>R2. Informes de auditoria y seguimientos parcializados.</t>
  </si>
  <si>
    <t>F1A1: Fortalecimiento del Plan de Capacitación institucional en asuntos inherentes a la corrupción.</t>
  </si>
  <si>
    <t xml:space="preserve">F1O1: Equipo auditor capacitado en auditorias y seguimientos. </t>
  </si>
  <si>
    <t>P1</t>
  </si>
  <si>
    <t>P2</t>
  </si>
  <si>
    <t>P3</t>
  </si>
  <si>
    <t>P4</t>
  </si>
  <si>
    <t>P5</t>
  </si>
  <si>
    <t>P6</t>
  </si>
  <si>
    <t>Tot</t>
  </si>
  <si>
    <t>Prom</t>
  </si>
  <si>
    <t xml:space="preserve"> Intereses propios de orden económico, personal
 y/o afinidad con terceros. </t>
  </si>
  <si>
    <t>Tráfico de influencias por los interesados en 
obtener beneficios de la dependencia</t>
  </si>
  <si>
    <t>CAUSAS (amenazas y debilidades)</t>
  </si>
  <si>
    <t>Matriz de priorización probabilidad</t>
  </si>
  <si>
    <t>SECRETARIA</t>
  </si>
  <si>
    <t>DESCRIPTOR</t>
  </si>
  <si>
    <t>Efectuar pago por servicios ambientales a propietarios de predios
 que no cumplan con las condiciones requeridas establecidas para la conservación de zonas de importancia estratégica, para
 beneficio propio o de un tercero</t>
  </si>
  <si>
    <t>Adquirir predios que no cumplen con las  condiciones establecidas en  el Decreto 1076 de 2015 "Por medio del cual se expide el Decreto Único Reglamentario del
Sector Ambiente y Desarrollo Sostenible", o a precios inflados, para beneficio propio o de un tercero</t>
  </si>
  <si>
    <t>Improbable</t>
  </si>
  <si>
    <t>Direccionar la Suscripción de convenios con organizaciones e 
instituciones del sector público y/o privado para beneficio propio o de un tercero</t>
  </si>
  <si>
    <t>Maquinaria transferida al  Departamento utilizada para beneficio de particular y/o de terceros.</t>
  </si>
  <si>
    <t>IMPROBABLE</t>
  </si>
  <si>
    <t>POSIBLE</t>
  </si>
  <si>
    <t xml:space="preserve">Posible </t>
  </si>
  <si>
    <t>Pérdida de recursos por sustracción malintencionada por parte de funcionario público de insumos propiedad del Laboratorio Departamental de Salud Pública o medicamentos de almacén en beneficio particular</t>
  </si>
  <si>
    <t xml:space="preserve">Probable </t>
  </si>
  <si>
    <t>MANEJO INADECUADO EN LOS PROCESOS DE SELECCIÓN Y VINCULACIÓN DE PERSONAL BUSCANDO BENEFICIOS PARTICULARES</t>
  </si>
  <si>
    <t>RARA VEZ</t>
  </si>
  <si>
    <t xml:space="preserve">Direccionamiento de la adjudicación de un proceso contractual a personas (s) en particular para beneficio personal o favorecimiento a terceros. </t>
  </si>
  <si>
    <t xml:space="preserve">PREGUNTAS: </t>
  </si>
  <si>
    <t>Respuesta</t>
  </si>
  <si>
    <t>Si el riesgo de corrupción se materializa podría...</t>
  </si>
  <si>
    <t>SI</t>
  </si>
  <si>
    <t>NO</t>
  </si>
  <si>
    <t>¿Afectar al grupo de funcionarios del proceso?</t>
  </si>
  <si>
    <t>X</t>
  </si>
  <si>
    <t>x</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</si>
  <si>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</si>
  <si>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</si>
  <si>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</si>
  <si>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</si>
  <si>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</si>
  <si>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</si>
  <si>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</si>
  <si>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</si>
  <si>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</si>
  <si>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</si>
  <si>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</si>
  <si>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</si>
  <si>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</si>
  <si>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</si>
  <si>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</si>
  <si>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</si>
  <si>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</si>
  <si>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TOTAL</t>
  </si>
  <si>
    <r>
      <t xml:space="preserve">Responder afirmativamente de UNO a CINCO pregunta(s) genera un impacto </t>
    </r>
    <r>
      <rPr>
        <b/>
        <sz val="11"/>
        <color rgb="FFFFFFFF"/>
        <rFont val="Arial"/>
        <family val="2"/>
      </rPr>
      <t>Moderado.</t>
    </r>
  </si>
  <si>
    <r>
      <t xml:space="preserve">Responder afirmativamente de SEIS a ONCE preguntas genera un impacto </t>
    </r>
    <r>
      <rPr>
        <b/>
        <sz val="11"/>
        <color rgb="FFFFFFFF"/>
        <rFont val="Arial"/>
        <family val="2"/>
      </rPr>
      <t>Mayor.</t>
    </r>
  </si>
  <si>
    <r>
      <t xml:space="preserve">Responder afirmativamente de DOCE a DIECIOCHO preguntas genera un impacto </t>
    </r>
    <r>
      <rPr>
        <b/>
        <sz val="11"/>
        <color rgb="FFFFFFFF"/>
        <rFont val="Arial"/>
        <family val="2"/>
      </rPr>
      <t>Catastrófico.</t>
    </r>
  </si>
  <si>
    <t>Genera medianas consecuencias sobre la entidad</t>
  </si>
  <si>
    <t>Genera altas consecuencias sobre la entidad.</t>
  </si>
  <si>
    <t>CATASTROFICO</t>
  </si>
  <si>
    <t>b) Cuadro Resumen Impacto</t>
  </si>
  <si>
    <t>CALIFICACION</t>
  </si>
  <si>
    <t>Efectuar pago por servicios ambientales a propietarios de predios que no cumplan con las condiciones requeridas establecidas para la conservación de zonas de importancia estratégica, para beneficio propio o de un tercero</t>
  </si>
  <si>
    <t>Catastrófico</t>
  </si>
  <si>
    <t xml:space="preserve">Catastrófico </t>
  </si>
  <si>
    <t>Informes de auditoria y seguimientos parcializados</t>
  </si>
  <si>
    <t>Riesgo</t>
  </si>
  <si>
    <t>EVALUACION DEL DISEÑO DEL CONTROL</t>
  </si>
  <si>
    <t>EVALUACION DE LA EJECUCION DEL CONTROL</t>
  </si>
  <si>
    <t>SOLIDEZ INDIVIDUAL DEL CONTROL</t>
  </si>
  <si>
    <t>SOLIDEZ DEL CONJUNTO DE CONTROLES</t>
  </si>
  <si>
    <t>Nº</t>
  </si>
  <si>
    <t>No</t>
  </si>
  <si>
    <t xml:space="preserve">CONTROLES </t>
  </si>
  <si>
    <t xml:space="preserve">1. REPONSABLES </t>
  </si>
  <si>
    <t xml:space="preserve">2. PERIOCIDAD </t>
  </si>
  <si>
    <t xml:space="preserve">3. PROPOSITO </t>
  </si>
  <si>
    <t>4. COMO SE REALIZA LA ACTIVIDAD DEL CONTROL</t>
  </si>
  <si>
    <t>5. QUE PASA CON LAS OBSERVACIONES O DESVIACIONES</t>
  </si>
  <si>
    <t xml:space="preserve"> 6. SE EVIDENCIA LA EJECUCIÓN DEL CONTROL</t>
  </si>
  <si>
    <t>Rango de Calificación del Diseño</t>
  </si>
  <si>
    <t>Rango de Calificación de la Ejecución</t>
  </si>
  <si>
    <t>Promedio del puntaje del conjunto de controles por Riesgo</t>
  </si>
  <si>
    <t>¿Existe un responsable asignado a la ejecución del control ?</t>
  </si>
  <si>
    <t>¿El responsable tiene la autoridad y adecuada segregación de funciones en la ejecución del control?</t>
  </si>
  <si>
    <t xml:space="preserve">¿La oportunidad  en que se ejecuta el control ayuda a prevenir la mitigación del riesgo o a detectar la materialización del riesgo de manera oportuna?
</t>
  </si>
  <si>
    <t xml:space="preserve">¿Las actividades que se desarrollan en el control realmente buscan por si sola prevenir o detectar las causas que pueden dar origen al riesgo, ejemplo Verificar, Validar Cotejar, Comparar, Revisar, etc.?
 </t>
  </si>
  <si>
    <t>La fuente de información que  se utiliza en el desarrollo del control es información confiable que permita mitigar el riesgo.</t>
  </si>
  <si>
    <t xml:space="preserve">¿Las observaciones , desviaciones o diferencias identificadas como resultados de la ejecución del control son investigadas y resueltas de manera oportuna.
</t>
  </si>
  <si>
    <t>Se deja evidencia o rastro de la ejecución del control, que permita a cualquier tercero con la evidencia, llegar a la misma conclusión.</t>
  </si>
  <si>
    <t xml:space="preserve">ASIGNADO </t>
  </si>
  <si>
    <t xml:space="preserve">NO ASIGNADO </t>
  </si>
  <si>
    <t xml:space="preserve">ADECUADO </t>
  </si>
  <si>
    <t>INADECUADO</t>
  </si>
  <si>
    <t>OPORTUNA</t>
  </si>
  <si>
    <t>INOPORTUNA</t>
  </si>
  <si>
    <t>PREVENIR</t>
  </si>
  <si>
    <t>DETECTAR</t>
  </si>
  <si>
    <t xml:space="preserve">NO ES UN CONTROL </t>
  </si>
  <si>
    <t xml:space="preserve">CONFIABLE </t>
  </si>
  <si>
    <t xml:space="preserve">NO CONFIABLE </t>
  </si>
  <si>
    <t xml:space="preserve">SE INVESTIGAN O RESUELVEN OPORTUNAMENTE </t>
  </si>
  <si>
    <t xml:space="preserve">NO SE INVESTIGAN O RESUELVEN OPORTUNAMENTE </t>
  </si>
  <si>
    <t xml:space="preserve">COMPLETA </t>
  </si>
  <si>
    <t>INCOMPLETA</t>
  </si>
  <si>
    <t>NO EXISTE</t>
  </si>
  <si>
    <t>El director de desarrollo rural sostenible realizará comités de análisis de cumplimiento de requisitos y valoración de predios, a través de una reunión donde participe veedores ciudadanos para garantizar la transparencia del proceso, en caso de evidenciarse incumplimientos en algunos predios, analizará el tema y se genera finalmente el listado de los predios priorizados para beneficio de pago por servicios ambientales. Como evidencia se dejan las actas de comités de valoración de los predios, listados de asistencia.</t>
  </si>
  <si>
    <t>Desde la dirección de GEAS se realizará un proceso interno de verificación a la ejecución de los recursos en el aplicativo PCT, con el propósito de realizar un seguimiento oportuno a los recursos financieros de la Secretaria de Salud. Como evidencia se efectuará la revisión semestral de la ejecución presupuestal, la cual se presentará desde la dirección de GEAS por medio de un informe.</t>
  </si>
  <si>
    <t>Se realizará por parte de cada referente del laboratorio y el almacén un inventario semestral que permita realizar el seguimiento. Se ajustara el procedimiento para estandarizar la actividad. Como evidencia se presentarán los soportes de los inventarios realizados.</t>
  </si>
  <si>
    <t>El titular de dirección de contratación por lo menos una vez cada cuatrimestre coordina la socialización del Manual de Contratación, con las diferentes secretarías y dependencias de la administración departamental. Se evidencia mediante las constancias de entrega de los instrumentos de socialización, envío a correos electrónicos y/o listas de asistencia.</t>
  </si>
  <si>
    <t>El titular de la jefatura de estudios previos y el abogado responsable de cada proceso, cuando analizado los estudios y documentos previos, detecte inconsistencias de fondo en los mismos realiza mesa individualizada de trabajo  con los funcionarios de la secretaría o dirección solicitante con el fin de socializar las observaciones encontradas para la realización de los ajustes correspondientes. Como evidencia se levanta acta de reunión o formato de remisión.</t>
  </si>
  <si>
    <t>MAPA DE CALOR (RIESGO INHERENTE) - SIN CONTROLES</t>
  </si>
  <si>
    <t>PROBABILIDAD</t>
  </si>
  <si>
    <t>Casi Seguro</t>
  </si>
  <si>
    <t>Insignificante</t>
  </si>
  <si>
    <t>Menor</t>
  </si>
  <si>
    <t>IMPACTO</t>
  </si>
  <si>
    <t xml:space="preserve">Controles ayudan a disminuir la probabilidad </t>
  </si>
  <si>
    <t>Controles  ayudan a disminuir el Impacto</t>
  </si>
  <si>
    <t># Columnas en la matriz de riesgo que se desplaza en el eje de la Probabilidad</t>
  </si>
  <si>
    <t># Columnas en la matriz de riesgo que se desplaza en el eje de Impacto</t>
  </si>
  <si>
    <t>Descriptor RIESGO RESIDUAL</t>
  </si>
  <si>
    <t>Directamente</t>
  </si>
  <si>
    <t xml:space="preserve">Directamente </t>
  </si>
  <si>
    <t>MANEJO INADECUADO EN LOS PROCESOS DE SELECCIÓN Y VINCULACIÓN DE PERSONAL BUSCANDO BENEFICIOS PARTICULAES.</t>
  </si>
  <si>
    <t>No disminuye</t>
  </si>
  <si>
    <t xml:space="preserve">No Disminuye </t>
  </si>
  <si>
    <t>Hace referencia a accesos a las bases de datos no autorizados de los diferentes aplicativos misionales de la entidad y de computadores que manejen información confidencial de la misma.</t>
  </si>
  <si>
    <t>Falta de auditoria interna en el seguimiento a los controles de seguridad</t>
  </si>
  <si>
    <t xml:space="preserve">R4. Adulterar, modificar, sustraer o eliminar datos o información sensible, confidencial, crítica en beneficio propio o de terceros </t>
  </si>
  <si>
    <t>GESTION DE LAS TECNOLOGIAS DE LA INFORMACION Y COMUNICACIONES</t>
  </si>
  <si>
    <t xml:space="preserve">1.Pérdida de credibilidad  de la entidad
2.Demandas
3.Incumpliento de  la misión de la entidad
4.Pérdida de recursos económicos 
5. Generar intervención y sanciones de los órganos de control, de la Fiscalía, u otro ente.     </t>
  </si>
  <si>
    <t>No. de predios con verificación de cumplimiento de requisitos habilitantes para pago de servicios ambientales / No. de predios postulados para pagos por servicios ambientales.</t>
  </si>
  <si>
    <t>Secretario de Despacho, Director de Desarrollo Rural Sostenible, Técnico operativo</t>
  </si>
  <si>
    <t>3. El director de desarrollo rural sostenible realizará comités de análisis de cumplimiento de requisitos y valoración de predios, a través de una reunión donde participe veedores ciudadanos para garantizar la transparencia del proceso, en caso de evidenciarse incumplimientos en algunos predios, analizará el tema y se genera finalmente el listado de los predios priorizados para beneficio de pago por servicios ambientales. Como evidencia se dejan las actas de comités de valoración de los predios, listados de asistencia.</t>
  </si>
  <si>
    <t>No. de comités de análisis de cumplimiento de requisitos y valoración de predios realizados / No. de comités de análisis de cumplimiento de requisitos y valoración de predios  programados</t>
  </si>
  <si>
    <t xml:space="preserve">1.Pérdida de credibilidad  de la entidad
2.Demandas
3.Incumplimiento de  la misión de la entidad
4.Pérdida de recursos económicos 
5. Generar intervención y sanciones de los órganos de control, de la Fiscalía, u otro ente.  </t>
  </si>
  <si>
    <t xml:space="preserve">1. Pérdida de credibilidad  de la entidad
2. Demandas
3. Incumplimiento de  la misión de la entidad
4. Pérdida de recursos económicos 
5.Generar intervención y sanciones de los órganos de control, de la Fiscalía, u otro ente.   </t>
  </si>
  <si>
    <t>No. de socializaciones de  convocatorias  de proyectos y/o programas realizadas  / No. de Convocatorias de proyectos y/o programas abiertos para el sector rural</t>
  </si>
  <si>
    <t>No. de comités de verificación  de cumplimiento de requisitos  realizados / No. de comités de verificación  de cumplimiento de requisitos programados</t>
  </si>
  <si>
    <t xml:space="preserve">1.Pérdida de credibilidad  de la entidad
2.Demandas
3.Incumpliento de  la misión de la entidad
5.Pérdida de recursos económicos 
6. Generar intervención y sanciones de los órganos de control, de la Fiscalía, u otro ente.
7, Afectar la correcta ejecución de las obligaciones suscritas, vitales para el cumplimiento de las metas y objetivos propuestos en los programas y proyectos orientados a fortalecer el sector rural.   </t>
  </si>
  <si>
    <t>Direccionamiento hacia entidades u organizaciones que ofrecen 
algún tipo de  dádivas o beneficios económicos, personales o políticos  a cambio de ser elegidos u obtener beneficios de la dependencia</t>
  </si>
  <si>
    <t>No Disminuye</t>
  </si>
  <si>
    <t>Investigaciones Disciplinarias,  Penales, administrativas. 
Imagen Institucional deteriorada, por actividades no éticas en el cumplimiento de su misión.</t>
  </si>
  <si>
    <t>MAYOR (5)</t>
  </si>
  <si>
    <t>El Director vial implementará el uso del  formato F-INF-33  estandarizado en el MIPG, para el control diario  del movimiento  de la maquinaria, consumo de combustible y cuantificación de  las actividades desarrolladas.    En caso de detectar alguna irregularidad, se coordinará con el actor pertinente  las acciones correctivas.
Evidencia. Formatos diligenciados.
En el caso de presentarse alguna irregularidad, se presentará los correspondientes documentos que soporten las acciones tomadas y el debido seguimiento.</t>
  </si>
  <si>
    <t>Rara vez (1)</t>
  </si>
  <si>
    <t>Moderado (3)</t>
  </si>
  <si>
    <t>Nº de formatos diligenciados/ / Nº de salidas de maquinaria  *100</t>
  </si>
  <si>
    <t>Director Vial y Social. -</t>
  </si>
  <si>
    <t>Desplazamiento de la maquinaria y su desgaste.</t>
  </si>
  <si>
    <t>Nº de actas de consejos de seguimiento a las convocatorias / Nº de reuniones de consejos realizados *100
Nº de renuncias realizadas / Nº de convocatorias anuales * 100</t>
  </si>
  <si>
    <t xml:space="preserve">D201,2: Envio por correo las causales de rechazo y observaciones de los jurados, a los participantes de la convocatorias </t>
  </si>
  <si>
    <t>1. actas de visita programadas / numero de instituciones educativas</t>
  </si>
  <si>
    <t>2. actas de visita programadas / numero de instituciones educativas</t>
  </si>
  <si>
    <t>1.Afectar el cumplimiento de metas y objetivos de la dependencia.
2.Afectar el cumplimiento de misión de la Entidad. 
3. Generar pérdida de confianza de la Entidad, afectando su reputación 
4. Generar pérdida de recursos económicos 
5. Generar intervención de los órganos de control, de la Fiscalía, u otro ente.
6. Dar lugar a procesos sancionatorios</t>
  </si>
  <si>
    <t>1. Numero de nominas de pagos de salarios  revisadas / numero de nominas de pago elaboradas</t>
  </si>
  <si>
    <t>2. Numero de nominas de pagos de salarios  revisadas / numero de nominas de pago elaboradas</t>
  </si>
  <si>
    <t xml:space="preserve">Incumplimiento de la norma por parte de los directivos docentes. </t>
  </si>
  <si>
    <t>Normas existentes: Guía 34 del MEN para la administración de los recursos financieros del sector educativo</t>
  </si>
  <si>
    <t xml:space="preserve"> Falta de control contable, presupuestal y financiero por parte de la Secretaría de Educación Departamental a las Instituciones Educativas (IE).</t>
  </si>
  <si>
    <t>Intereses personales, políticos y económicos. - Tráfico de influencias.</t>
  </si>
  <si>
    <t>Equipo de CI de la Secretaría de Educación que ejerce control en las instituciones.</t>
  </si>
  <si>
    <t>Cambio en las normas de contratación pública.</t>
  </si>
  <si>
    <t>Falta de control contable, presupuestal y financiero por parte  de la Secretaría de Educación Departamental a las Instituciones Educativas (IE).</t>
  </si>
  <si>
    <t xml:space="preserve">1. Revisión de la prenómina y nómina mensual por parte de la Secretaría.           </t>
  </si>
  <si>
    <t xml:space="preserve"> Ausencia de alertas tempranas para controlar las novedades de nómina</t>
  </si>
  <si>
    <t>Afectar el cumplimiento de metas y objetivos de la dependencia.</t>
  </si>
  <si>
    <t xml:space="preserve"> Generar intervención de los órganos de control, de la Fiscalía, u otro ente.</t>
  </si>
  <si>
    <t>Dar lugar a procesos sancionatorios</t>
  </si>
  <si>
    <t>EDUCACIÓN</t>
  </si>
  <si>
    <t>D1O1: D1O1: Visitas de apoyo y acompañamiento por parte de la oficina Control Interno de la SED</t>
  </si>
  <si>
    <t>D1O2: D1O2: Seguimiento a la ejecución de los fondos de servicios educativos por  parte de las Instituciones Educativas y la Secretaría de Educación Departamental,  a través de la Oficina de Control Interno de la dependencia.</t>
  </si>
  <si>
    <t>F1O1:</t>
  </si>
  <si>
    <t xml:space="preserve">D1O1:  Acompañamiento  (semestral)  por la oficina de control interno de la Secretaría de Educación al funcionario líder del proceso, para garantizar el   cumplimiento de las fechas establecidas para hacer el reporte en el sistema HUMANO de las novedades administrativas.       </t>
  </si>
  <si>
    <t>F1A2:</t>
  </si>
  <si>
    <t>R5.   Inconsistencias en los pagos realizados por la dependencia de nómina (Ingresos a la nómina de pagos a los que no tienen derecho  el funcionario), para beneficio propio o favorecimientos a terceros.</t>
  </si>
  <si>
    <t xml:space="preserve">Desvío de los recursos de los Fondos de Servicios Educativos, por parte de los directivos  docentes, para beneficio propio o de terceros.     </t>
  </si>
  <si>
    <t>procesos de Inconsistencias en los pagos realizados por la dependencia de nómina (Ingresos a la nómina de pagos a los que no tienen derecho  el funcionario), para beneficio propio o favorecimientos a terceros.</t>
  </si>
  <si>
    <t>EDUCACION</t>
  </si>
  <si>
    <t xml:space="preserve">Desvío de los recursos de los Fondos de Servicios Educativos, por parte de los directivos  docentes, para beneficio propio o de terceros.    </t>
  </si>
  <si>
    <t xml:space="preserve">MODERADO </t>
  </si>
  <si>
    <t>Indirectamente</t>
  </si>
  <si>
    <t>'Incurrir en posibles faltas y sanciones disciplinarias                                                                                      
Incumplimiento de objetivos misionales del proceso</t>
  </si>
  <si>
    <t>Personal capacitado en Código de Integridad y ética para la Gobernación del Quindío</t>
  </si>
  <si>
    <t xml:space="preserve">Sanciones jurídicas a la Entidad </t>
  </si>
  <si>
    <t>Sanciones disciplinarias a funcionarios y/o personal que labora en la Entidad</t>
  </si>
  <si>
    <t>R5. Contratación a favor de un tercero</t>
  </si>
  <si>
    <t>FAMILIA</t>
  </si>
  <si>
    <t xml:space="preserve">D1O1: Las capacitaciones dirigidas al personal que labora en la Gobernación del Quindío (funcionarios y contratistas) donde se socializa el Código de Integridad y Ética, como parte integral de procesos de inducción y reinducción, permite la interiorización de una cultura organizacional establecida mediante valores y principios éticos que enmarcan el comportamiento de los funcionarios y personal que laboran en la Entidad. </t>
  </si>
  <si>
    <t>D1O2: A través de procesos de formación y capacitación tanto al cliente interno como al cliente externo, acerca del Plan Anticorrupción y Atención al Ciudadano, se permitirá mayor conocimiento de las estrategias y mecanismos para la transparencia y acceso a la información al ciudadano, así como el mejoramiento de la atención al ciudadano.</t>
  </si>
  <si>
    <t xml:space="preserve">F1A2: </t>
  </si>
  <si>
    <t>D2O1: Proporcionar espacios de capacitaciones para la socialización del Manual de Contratación vigente, es una herramienta fundamental para los procesos contractuales de la Entidad.</t>
  </si>
  <si>
    <t>F1O1: Los procesos de difusión y/o capacitación en el personal de la Gobernación del Quindío (funcionarios y contratistas), acerca del Plan Anticorrupción y Atención al Ciudadano, permitirá la adquisición de conocimientos y estrategias que disminuirán y/o evitarán toda clase de corrupción al interior de la Entidad y con ello, sanciones jurídicas y disciplinarias.</t>
  </si>
  <si>
    <t>D1A1: La socialización del Manual de Contratación vigente, es una herramienta fundamental para los procesos contractuales de la Entidad; por lo tanto, su desconocimiento genera inconsistencias en el desarrollo del mismo.</t>
  </si>
  <si>
    <t>Formación y capacitación en el Código de Integridad y ética para la Gobernación del Quindío, al personal que labora en la Entidad, tanto funcionarios y contratistas, en los procesos de inducción y reinducción, que se realiza de manera semestral. Dicho control se llevará a cabo por el Profesional Universitario, enlace de los procesos correspondientes a Secretaría de Planeación, evidenciando soporte de Actas de reunión y registros de asistencias.</t>
  </si>
  <si>
    <t xml:space="preserve">1.Afectar el cumplimiento de metas y objetivos de la dependencia.
2.Afectar el cumplimiento de la misión de la entidad 
3.Generar pérdida de confianza de la entidad afectando su reputación 
4.Generar pérdida de recursos económicos 
5.Generar intervención de los órganos de control 
6.Dar lugar a procesos sancionatorios
</t>
  </si>
  <si>
    <t xml:space="preserve">ALTO </t>
  </si>
  <si>
    <t>Perdida de recursos por sustracción malintencionada por parte de funcionario público de insumos propiedad del Laboratorio Departamental de Salud Publica o medicamentos de almacén en beneficio particular.</t>
  </si>
  <si>
    <t xml:space="preserve">1.Vulnerar el derecho a la Salud 
2.Afectar la integridad de las personas 
3.Generar perdida de insumos
</t>
  </si>
  <si>
    <t>Moderado 3</t>
  </si>
  <si>
    <t xml:space="preserve">Nº de inventarios realizados / Nº de inventarios programados </t>
  </si>
  <si>
    <t>PLA-R7
SSD-R5</t>
  </si>
  <si>
    <t xml:space="preserve">Generar pérdida de confianza de la Entidad, afectando su reputación. 
Pérdida de recursos económicos
Afectar el cumplimiento de misión de la Entidad.
</t>
  </si>
  <si>
    <t xml:space="preserve">Rara vez 1
</t>
  </si>
  <si>
    <t>Mayor 4</t>
  </si>
  <si>
    <t>TUIC-R3</t>
  </si>
  <si>
    <t>SADRA (R6, R7)
EDU-R5
FAM-R5
TUIC-R3</t>
  </si>
  <si>
    <t>R9</t>
  </si>
  <si>
    <t>MANEJO INADECUADO DE  LOS PROCESOS DE SELECCIÓN Y VINCULACIÓN DE PERSONAL BUSCANDO BENEFICIOS PARTICULARES.</t>
  </si>
  <si>
    <t>1.Perdida de credibilidad de la entidad.
2.Sanciones y demandas.</t>
  </si>
  <si>
    <t>a) No. de funcionarios nombrados con verificación de documentos según lista de chequeo de la Dirección de Talento Humano/ No. total  de funcionarios nombrados.</t>
  </si>
  <si>
    <t>R10</t>
  </si>
  <si>
    <t>SUSCRIPCIÓN DE CONTRATOS SIN LOS REQUISITOS MINIMOS EXIGIDOS PARA LA CONTRATACIÓN PUBLICA POR LA DECLARATORIA DEL ESTADO DE EMERGENCIA A CAUSA DEL COVID- 19 EN EL DEPARTAMENTO EN VIRTUD EL DECRETO 202 DEL 18 DE MARZO DE 2020 PARA BENEFICIO PROPIO O DE TERCEROS</t>
  </si>
  <si>
    <t>Los factores como la falsificación de documentos presentados por los oferentes en el proceso contractual y la deficiencia en la verificación de los documentos presentados por los oferentes en la plataforma digital del SECOP, para adelantar los procesos de contratación. ocasiona SUSCRIPCIÓN DE CONTRATOS SIN LOS REQUISITOS MINIMOS EXIGIDOS PARA LA CONTRATACIÓN PUBLICA POR LA DECLARATORIA DEL ESTADO DE EMERGENCIA A CAUSA DEL COVID- 19, acarreando Faltas disciplinarias , fiscales y penales, perdida de la imagen institucional y hallazgos administrativos por parte de los diferentes entes de control.</t>
  </si>
  <si>
    <t xml:space="preserve">• Falsificación de documentos presentados por los oferentes en el proceso contractual.                                 
• Deficiencia en la verificación de los documentos presentados por los oferentes en la plataforma digital del SECOP, para adelantar los procesos de contratación.
</t>
  </si>
  <si>
    <t xml:space="preserve">- Faltas disciplinarias , fiscales y penales.
- Perdida de la imagen institucional
- Hallazgos administrativos por parte de los diferentes entes de control.
</t>
  </si>
  <si>
    <t xml:space="preserve">Posible
3   </t>
  </si>
  <si>
    <t xml:space="preserve">Catastrófico    
5                                                                                                                                                                                                                                         </t>
  </si>
  <si>
    <t xml:space="preserve">El Director de Recursos Físicos  y el contratista o funcionario encargado, en el momento de la contratación,  realizan la verificación de la documentación presentada por oferentes o personas naturales y / o jurídicas a contratar  que cumplan con los parámetros legales y las condiciones establecidas por la entidad a través  de las plataformas digitales SECOP , de acuerdo a los procesos  que sean competencia de la Dirección de Recursos físicos. En el caso de que no se allegue la documentación exigida por la entidad, se enviara comunicación  a través de la plataforma  digital. Como evidencia se deja el expediente digital del SECOP.
</t>
  </si>
  <si>
    <t xml:space="preserve">b) No de aprobaciones contractuales emitidas por el contratante como constancia de verificación realizada a los documentos presentados por los oferentes y contratistas  / procesos de contratación pública sin perjuicio  de lo establecido en el articulo 244 del Código General del proceso </t>
  </si>
  <si>
    <t>Deficiencia en la verificación de los documentos presentados por los oferentes en la plataforma digital del SECOP, para adelantar los procesos de contratación.</t>
  </si>
  <si>
    <t>Falsificación de documentos presentados por los oferentes en el proceso contractual.</t>
  </si>
  <si>
    <t>Intervención de terceros con posición de ventaja para favorecerse o favorecer a otros en la adjudicación de contratos estatales..</t>
  </si>
  <si>
    <t>R10. SUSCRIPCIÓN DE CONTRATOS SIN LOS REQUISITOS MINIMOS EXIGIDOS PARA LA CONTRATACIÓN PUBLICA POR LA DECLARATORIA DEL ESTADO DE EMERGENCIA A CAUSA DEL COVID- 19 EN EL DEPARTAMENTO EN VIRTUD EL DECRETO 202 DEL 18 DE MARZO DE 2020 PARA BENEFICIO PROPIO O DE TERCEROS</t>
  </si>
  <si>
    <t>R9. MANEJO INADECUADO DE  LOS PROCESOS DE SELECCIÓN Y VINCULACIÓN DE PERSONAL BUSCANDO BENEFICIOS PARTICULARES.</t>
  </si>
  <si>
    <t>F1A1: Revisar con mayor precisión la veracidad y autenticidad de los documentos presentados por los oferentes.</t>
  </si>
  <si>
    <t>D2O2: Capacitación en el manejo de la  plataforma SECOP 2  para la contratación pública en Colombia.</t>
  </si>
  <si>
    <t>F2O1:Gestionar  con las diferentes dependencias de la Administración Central  la celeridad en la presentación de los documentos requeridos para adelantar los procesos de contratación.</t>
  </si>
  <si>
    <t>R9. MANEJO INADECUADO DE  LOS PROCESOS DE SELECCIÓN Y VINCULACIÓN DE PERSONAL BUSCANDO BENEFICIOS PARTICULARES</t>
  </si>
  <si>
    <t>SUSCRIPCIÓN DE CONTRATOS SIN LOS REQUISITOS MINIMOS EXIJIDOS PARA LA CONTRATACIÓN PUBLICA POR LA DECLARATORIA DEL ESTADO DE EMERGENCIA A CAUSA DEL COVID- 19 EN EL DEPARTAMENTO EN VIRTUD EL DECRETO 202 DEL 18 DE MARZO DE 2020.</t>
  </si>
  <si>
    <t>TIC-R4
CUL-R2
EDU-R4
SSD-R4
SAD (R9, R10)</t>
  </si>
  <si>
    <t>Pagos y transferencias electrónicas realizadas a través de los portales electrónicos de las entidades financieras autorizadas en el Departamento del Quindío, sin aplicación de los protocolos de seguridad implementados por la Dirección TICs del Departamento y la Entidades financieras autorizadas</t>
  </si>
  <si>
    <t xml:space="preserve">El ente Territorial debe realizar todas las transacciones financieras a través de los portales electrónicos, aplicando protocolos de seguridad implementados por la Dirección TICs del Departamento y las Entidades Financieras, con el propósito de evitar fraudes electrónicos en las cuentas bancarias del Departamento. </t>
  </si>
  <si>
    <t>Falta de implementación de los protocolos de seguridad establecidos por el Ente Territorial a través de la Dirección TICs y la banca virtual de las entidades financieras.</t>
  </si>
  <si>
    <t xml:space="preserve">1. Vulnerabilidad al Fraude Informático a través de los Portales Electrónicos de las Entidades Financieras </t>
  </si>
  <si>
    <t>El Director Financiero en conjunto con el Tesorero General del Departamento, solicitarán a la Dirección de las TIC´s y a las Entidades Financieras la elaboración de un protocolo de seguridad informática para las transacciones que el Tesorero General deba realizar a través de los portales electrónicos autorizados por el Departamento.
El Tesorero General aplicará estrictamente el protocolo establecido por la Dirección TICs y las Entidades Financieras autorizadas por el Departamento, para los pagos y transferencias electrónicas  a través de la banca virtual,  de lo cual quedará evidencia a través de un informe trimestral que enviará a la Secretaria de Hacienda 
En caso de evidenciar alguna inconsistencia, al momento de aplicar el protocolo, el Tesorero General solicitará apoyo a la Dirección TICs y/o Entidad Financiera responsable.</t>
  </si>
  <si>
    <t>Director Financiero
Tesorero General</t>
  </si>
  <si>
    <t>SADRA (R4, R5, R7)
HAC-R4</t>
  </si>
  <si>
    <t>Posible  3</t>
  </si>
  <si>
    <t>Catastrófico  5</t>
  </si>
  <si>
    <t>Rara vez 1</t>
  </si>
  <si>
    <t xml:space="preserve">El titular de la jefatura de estudios previos y el abogado responsable de cada proceso, cuando analizado los estudios y documentos previos, detecte inconsistencias de fondo en los mismos realiza mesa individualizada de trabajo  con los funcionarios de la secretaría o dirección solicitante con el fin de socializar las observaciones encontradas para la realización de los ajustes correspondientes. Como evidencia se levanta acta de reunión o formato de remisión. </t>
  </si>
  <si>
    <t>1  Rara vez</t>
  </si>
  <si>
    <t>3 Moderado</t>
  </si>
  <si>
    <t>CUL-R2
EDU (R4, R5)
FAM-R5
SSD-R4
SAD-R10
JUR-R1</t>
  </si>
  <si>
    <t>SADRA (R4, R5)
INF-R4
HAC-R4
JUR (R1, R2)</t>
  </si>
  <si>
    <t>Nº de procesos con decisión/ Nº total de Quejas o Informes recibidos</t>
  </si>
  <si>
    <t>Nº de revisiones realizadas / Nº de revisiones programadas</t>
  </si>
  <si>
    <t>Nº de funcionarios y contratistas de la Oficina /Nº de funcionarios y contratistas de la Oficina capacitados en manejo documental</t>
  </si>
  <si>
    <t>Nº de funcionarios y contratistas de la Oficina / Nº  de funcionarios y contratistas de la Oficina que participaron en capacitaciones del Código de Integridad</t>
  </si>
  <si>
    <t>TIC-R4
SADRA-R6
SAD-R9
JUR-R2
CID-R3</t>
  </si>
  <si>
    <t>PLA-R7
SSD-R5
CID-R3</t>
  </si>
  <si>
    <t xml:space="preserve">Perdida de credibilidad. </t>
  </si>
  <si>
    <t>Sanciones disciplinarias, fiscales y penales.</t>
  </si>
  <si>
    <t>Nº de Capacitaciones = 2</t>
  </si>
  <si>
    <t>ELABORÓ:</t>
  </si>
  <si>
    <t>REVISÓ:</t>
  </si>
  <si>
    <t>APROBÓ:</t>
  </si>
  <si>
    <t>Contratista MIPG</t>
  </si>
  <si>
    <r>
      <t xml:space="preserve">Fecha: </t>
    </r>
    <r>
      <rPr>
        <sz val="10"/>
        <rFont val="Arial"/>
        <family val="2"/>
      </rPr>
      <t>21/12/2020</t>
    </r>
  </si>
  <si>
    <t>Directora Técnica</t>
  </si>
  <si>
    <t>INF-R4
CIG-R2</t>
  </si>
  <si>
    <t>CIG-R2</t>
  </si>
  <si>
    <r>
      <rPr>
        <b/>
        <sz val="11"/>
        <color rgb="FF000000"/>
        <rFont val="Arial"/>
        <family val="2"/>
      </rPr>
      <t>GESTIÓN DE LA PLANEACIÓN</t>
    </r>
    <r>
      <rPr>
        <sz val="11"/>
        <color rgb="FF000000"/>
        <rFont val="Arial"/>
        <family val="2"/>
      </rPr>
      <t xml:space="preserve"> / Planificar, coordinar, orientar, asesorar, capacitar y direccionar permanentemente
a la administración central y descentralizada del Departamento y de sus doce municipios para el
desarrollo armónico e integral del Departamento del Quindío.</t>
    </r>
  </si>
  <si>
    <r>
      <rPr>
        <b/>
        <sz val="11"/>
        <rFont val="Arial"/>
        <family val="2"/>
      </rPr>
      <t xml:space="preserve">GESTIÓN DE LAS TECNOLOGÍAS DE LA INFORMACIÓN Y LAS COMUNICACIONES / </t>
    </r>
    <r>
      <rPr>
        <sz val="11"/>
        <rFont val="Arial"/>
        <family val="2"/>
      </rPr>
      <t>Fortalecer el uso, la innovación y la apropiación de las Tecnologías de la Información y las Comunicaciones y la gestión de la información, con el fin de propiciar el cumplimiento de los objetivos de la institucionalidad gubernamental; promoviendo, aplicando y gestionando el ecosistema digital departamental, contribuyendo en el acercamiento permanente de la Administración Central Departamental con los ciudadanos mediante la implementación de la Política de Gobierno Digital.</t>
    </r>
  </si>
  <si>
    <r>
      <rPr>
        <b/>
        <sz val="11"/>
        <color rgb="FF000000"/>
        <rFont val="Arial"/>
        <family val="2"/>
      </rPr>
      <t>Agricultura, Desarrollo Rural y Medio Ambiente</t>
    </r>
    <r>
      <rPr>
        <sz val="11"/>
        <color rgb="FF000000"/>
        <rFont val="Arial"/>
        <family val="2"/>
      </rPr>
      <t>/  Propender el incentivo a la localización de inversiones productivas, el desarrollo rural, el manejo eficiente de los recursos, la generación de empleo, todo ello en el concierto de un desarrollo ambientalmente sostenible, en armonía con los productores agropecuarios, agroindustriales, industriales, gremios, asociaciones, municipios e instituciones, mediante la planeación participativa con los actores del sistema, ofreciendo servicios de información, gestión, promoción, asesoría y capacitación, a fin de mejorar el nivel de vida y bienestar social de la población, preservando el ambiente y generando desarrollo económico y equilibrio social</t>
    </r>
  </si>
  <si>
    <r>
      <rPr>
        <b/>
        <sz val="11"/>
        <color rgb="FF000000"/>
        <rFont val="Arial"/>
        <family val="2"/>
      </rPr>
      <t>CULTURA</t>
    </r>
    <r>
      <rPr>
        <sz val="11"/>
        <color rgb="FF000000"/>
        <rFont val="Arial"/>
        <family val="2"/>
      </rPr>
      <t xml:space="preserve"> / Objetivo: Liderar el desarrollo artístico y cultural del Departamento, generando articulación con las políticas nacionales que contribuyan en el fomento y promoción de las expresiones artísticas, así como el reconocimiento, valoración, apropiación y salvaguardia del patrimonio cultural garantizando la participación ciudadana.</t>
    </r>
  </si>
  <si>
    <r>
      <t xml:space="preserve">EDUCACIÒN </t>
    </r>
    <r>
      <rPr>
        <sz val="11"/>
        <color rgb="FF000000"/>
        <rFont val="Arial"/>
        <family val="2"/>
      </rPr>
      <t>/  Direccionar, regular y controlar la prestación del servicio educativo en el Departamento del Quindío en relación con las competencias de los municipios no certificados, en concurrencia, subsidiaridad, y complementariedad de la acción municipal y mediante la coordinación de acciones o convenios de financiación con entidades del orden nacional e internacional.</t>
    </r>
  </si>
  <si>
    <r>
      <rPr>
        <b/>
        <sz val="11"/>
        <color rgb="FF000000"/>
        <rFont val="Arial"/>
        <family val="2"/>
      </rPr>
      <t>FAMILIA Objetivo:</t>
    </r>
    <r>
      <rPr>
        <sz val="11"/>
        <color rgb="FF000000"/>
        <rFont val="Arial"/>
        <family val="2"/>
      </rPr>
      <t xml:space="preserve"> apoyar de manera integral y diferencial la problemática de la institución familiar y el desarrollo personal a través de la formulación, diseño, dirección, apoyo, coordinación, y difusión de programas, planes, proyectos y acciones de reconocimiento, participación, prevención y atención social integral que tiendan a la protección de la familia.</t>
    </r>
  </si>
  <si>
    <r>
      <rPr>
        <b/>
        <sz val="11"/>
        <color rgb="FF000000"/>
        <rFont val="Arial"/>
        <family val="2"/>
      </rPr>
      <t>SALUD PÚBLICA</t>
    </r>
    <r>
      <rPr>
        <sz val="11"/>
        <color rgb="FF000000"/>
        <rFont val="Arial"/>
        <family val="2"/>
      </rPr>
      <t xml:space="preserve"> / Dirigir, coordinar, evaluar y controlar el Sistema General de Seguridad Social en Salud en el Departamento del Quindío para garantizar de manera efectiva el derecho de los habitantes a la seguridad social en salud e impulsar la obtención de un mejor nivel de bienestar y progreso integral a la población del Departamento del Quindío.</t>
    </r>
  </si>
  <si>
    <r>
      <rPr>
        <b/>
        <sz val="11"/>
        <color rgb="FF000000"/>
        <rFont val="Arial"/>
        <family val="2"/>
      </rPr>
      <t>TURISMO, INDUSTRIA Y COMERCIO/</t>
    </r>
    <r>
      <rPr>
        <sz val="11"/>
        <color rgb="FF000000"/>
        <rFont val="Arial"/>
        <family val="2"/>
      </rPr>
      <t xml:space="preserve"> Promover la competitividad territorial, turística y sectorial por medio de esquemas
colaborativos público – privados, programas de innovación, ciencia y tecnología,
emprendimiento, posicionamiento turístico, comercio internacional y promoción territorial,
contribuyendo a la disminución de la pobreza en el Quindío.</t>
    </r>
  </si>
  <si>
    <r>
      <rPr>
        <b/>
        <sz val="11"/>
        <color rgb="FF000000"/>
        <rFont val="Arial"/>
        <family val="2"/>
      </rPr>
      <t>GESTION ADMINISTRATIVA</t>
    </r>
    <r>
      <rPr>
        <sz val="11"/>
        <color rgb="FF000000"/>
        <rFont val="Arial"/>
        <family val="2"/>
      </rPr>
      <t xml:space="preserve"> / Gestionar el talento humano, Fondo Territorial de pensiones, administrar el personal y los recursos
físicos, materiales y tecnológicos de la Administración Central del Departamento del Quindío</t>
    </r>
  </si>
  <si>
    <r>
      <rPr>
        <b/>
        <sz val="11"/>
        <color rgb="FF000000"/>
        <rFont val="Arial"/>
        <family val="2"/>
      </rPr>
      <t>HACIENDA</t>
    </r>
    <r>
      <rPr>
        <sz val="11"/>
        <color rgb="FF000000"/>
        <rFont val="Arial"/>
        <family val="2"/>
      </rPr>
      <t xml:space="preserve"> / Administrar las rentas del departamento del Quindío,  atendiendo las normas legales y políticas de gestión para financiar el plan de desarrollo  Departamental  y mejorar la calidad de vida de sus ciudadanos.</t>
    </r>
  </si>
  <si>
    <r>
      <rPr>
        <b/>
        <sz val="11"/>
        <color rgb="FF000000"/>
        <rFont val="Arial"/>
        <family val="2"/>
      </rPr>
      <t>Control Interno Disciplinario</t>
    </r>
    <r>
      <rPr>
        <sz val="11"/>
        <color rgb="FF000000"/>
        <rFont val="Arial"/>
        <family val="2"/>
      </rPr>
      <t xml:space="preserve"> / Dirigir, instruir y fallar en primera instancia las Investigaciones Disciplinarias que se adelanten contra los funcionarios y exfuncionarios públicos del orden Departamental en todos sus Niveles jerárquicos y adelantar los traslados por competencia a otras instancias.</t>
    </r>
  </si>
  <si>
    <r>
      <rPr>
        <b/>
        <sz val="11"/>
        <color rgb="FF000000"/>
        <rFont val="Arial"/>
        <family val="2"/>
      </rPr>
      <t>CONTROL INTERNO DE GESTION</t>
    </r>
    <r>
      <rPr>
        <sz val="11"/>
        <color rgb="FF000000"/>
        <rFont val="Arial"/>
        <family val="2"/>
      </rPr>
      <t xml:space="preserve"> / Verificar que las actividades que realizan los procesos de la Administración central del Departamento, cumplan las disposiciones legales y reglamentarias que les competen, buscando contribuir al mejoramiento continuo de la entidad.</t>
    </r>
  </si>
  <si>
    <t>Descripción</t>
  </si>
  <si>
    <t>Periodo de Ejecución</t>
  </si>
  <si>
    <t>Ejecución del Control</t>
  </si>
  <si>
    <t>Afectación de proyectos de inversión con gastos no elegibles para beneficio de terceros</t>
  </si>
  <si>
    <t>Los factores como la manipulación de la aplicación de la normatividad legal en materia de competencias territoriales por parte de los funcionarios encargados de liderar la ejecución de los proyectos de inversión y Proyectos de inversión formulados y registrados sin el lleno de los requisitos, causan la Afectación de proyectos de inversión con gastos no elegibles para beneficio de terceros, lo que resulta en: a) Ejecución de Proyectos que no cumplan los objetivos propuestos, b) Inversión que no cause el impacto esperado en la población, c) Retraso o Incumplimiento de metas de resultado o de producto, y
d) Posibles sanciones por incumplimiento de requisitos</t>
  </si>
  <si>
    <t>Manipulación de la aplicación de la normatividad legal en materia de competencias territoriales por parte de los funcionarios encargados de liderar la ejecución de los proyectos de inversión</t>
  </si>
  <si>
    <t>1. El Jefe de Proyectos y Cooperación semestralmente brindará, a través del personal de apoyo, capacitaciones a los formuladores oficiales, en las disposiciones señaladas en el Manual de Operaciones del Banco de Programas y proyectos y en los procedimientos para la estructuración y formulación de proyectos, así como en Código de integridad. En caso de falencias, se pedirá apoyo a la Secretaría de Hacienda y/o Jurídica y Contratación. Como evidencia se dejan los registros de asistencia, las actas de asistencia, oficios y proyectos de inversión formulados</t>
  </si>
  <si>
    <t>Jefe de Proyectos y Cooperación</t>
  </si>
  <si>
    <t>Proyectos de inversión formulados y registrados sin el lleno de los requisitos</t>
  </si>
  <si>
    <t>2.  El Jefe de proyectos y cooperación y el Profesional Universitario, realizan control a las actividades de los presupuestos de los proyectos nuevos y los ajustes, a través de los formatos anexos establecidos en el Manual Operativo del Banco de programas y proyectos. En caso de presentar ajustes el proyecto es devuelto a la unidad ejecutora correspondiente. Como evidencia se deja el formato de Ruta de ajustes proyectos de inversión y el proyecto presentado</t>
  </si>
  <si>
    <t>Ofrecimiento de dadivas o presión por parte de un externo o superior para el acceso no autorizado a información</t>
  </si>
  <si>
    <t xml:space="preserve">
1. Detrimento para la Entidad
2. Procesos Disciplinarios
3. Disminución de la confianza del ciudadano
4. Violación de los tres principios de seguridad  (disponibilidad, integridad y  confidencialidad)</t>
  </si>
  <si>
    <t>El Director de Gobierno Digital cuatrimestralmente,  realizará una capacitación a los funcionarios en el Plan de Seguridad y Privacidad de la Información, así como en las  implicaciones legales como sanciones y multas en caso de propiciar vulneración a los sistemas de información de la entidad. En caso de evidenciar que no son suficientes las capacitaciones, se ajustará la periodicidad de las mismas. Como evidencia quedan listados de asistencia,  el  Plan de Seguridad y Privacidad de la Información y cronograma</t>
  </si>
  <si>
    <t>Baja capacitación en los lineamientos de seguridad y privacidad de la información, y las consecuencias de la violación de la ley.</t>
  </si>
  <si>
    <t>Los intereses particulares de orden económico, personal y/o afinidad con terceros., sumado a la presión política y/o laboral que puedan tener algunos funcionarios, pueden llevar a efectuar pago por servicios ambientales a propietarios de predios que no cumplan con las condiciones requeridas establecidas para la conservación de zonas de importancia  estratégica, generando consecuencias catastróficas para la entidad, como por ejemplo la perdida de  recursos económicos, perdida de credibilidad, demandas e intervención de los órganos de control.</t>
  </si>
  <si>
    <t>1. El técnico operativo de la dirección de desarrollo Rural Sostenible aplicará el instrumento de verificación de cumplimiento de requisitos habilitantes (lista de chequeo) para los predios postulados y  priorizados por la autoridad ambiental, sujetos de revisión para realizar pagos por servicios ambientales, seguidamente se debe verificar el cumplimiento a través de visitas de reconocimiento en campo a cada predio, además de revisar la documentación que exige el proceso. Como evidencia se deja actas de visita a predios, lista de chequeo de verificación de cumplimiento de requisitos habilitantes y lista de chequeo de revisión de documentos.</t>
  </si>
  <si>
    <t>Los intereses propios de orden económico, personal y/o afinidad con terceros, sumado a la presión política y/o laboral que puedan tener algunos funcionarios, pueden llevar a la adquisición de predios que no cumplen con las  condiciones establecidas en  el Decreto 1076 de 2015 "Por medio del cual se expide el Decreto Único Reglamentario del Sector Ambiente y Desarrollo Sostenible", generando precios inflados, para beneficio propio o de un tercero, ocasionando consecuencias catastróficas para la entidad, como por ejemplo la perdida de  recursos económicos, perdida de credibilidad, demandas, incumplimiento de la misión e intervención de los órganos de control.</t>
  </si>
  <si>
    <t>1. El director de desarrollo rural sostenible de la dependencia, a través de comunicación oficial escrita solicitará a la Corporación autónoma Regional del Quindío CRQ, la priorización de predios habilitados  según  las  condiciones establecidas en  el Decreto 1076 de 2015, para ser adquiridos como predios de importancia estratégica,  insumo para el comité de valoración departamental. Como evidencia se deja la comunicación oficial escrita enviada a la CRQ y el listado de predios priorizados por la CAR.</t>
  </si>
  <si>
    <t xml:space="preserve">No. de predios  de importancia estratégica adquiridos / No. predios con identificación, delimitación y  priorización por parte de la CAR y del Comité de Valoración del Departamento. </t>
  </si>
  <si>
    <t>2. El secretario de despacho de Agricultura, Desarrollo Rural y Medio Ambiente gestionará un comité de adquisición  y de selección de las alternativas mas viables en los aspectos económicos y de conservación, donde participan varias dependencias como la secretaría administrativa, jurídica, oficina privada, secretaría de Agricultura; este comité se realiza para la toma de decisión por parte del ordenador del gasto con base en la priorización del comité de valoración departamental y la priorización de la CAR. Como evidencia se dejan las Actas de Reunión del comité de adquisición  y de selección de alternativas para la compra de predios y los listados de asistencia de los participantes.</t>
  </si>
  <si>
    <t>La combinación de factores como el desconocimiento de los términos de referencia, tiempos y objeto de las convocatorias en la presentación de proyectos o desarrollo de programas para el sector rural, el tráfico de influencias por los interesados en obtener beneficios de la dependencia e  Intereses económicos, personales o compromisos políticos pueden beneficiar usuarios de proyectos y/o programas que no cumplan con los requisitos fijados en los términos de referencia de  la convocatoria, ocasionando consecuencias catastróficas para la entidad, como por ejemplo la perdida de  recursos económicos, perdida de credibilidad, demandas, incumplimiento de la misión e intervención de los órganos de control.</t>
  </si>
  <si>
    <t>1. El personal de planta o contratistas de la dependencia realizarán la  divulgación de los términos de referencia  de las convocatorias de proyectos y/o programas, esto, a través de jornadas de divulgación a los interesados y al personal contratista de apoyo de la dependencia, también, se enviará la información a través de otros medios como correos electrónicos, comunicación escrita a entidades del sector y publicación en la página web de la entidad. Como evidencia, se deja los listados de asistencia, correos electrónicos y pantallazos de publicación en la página web de la entidad.</t>
  </si>
  <si>
    <t xml:space="preserve">2.  El director de cada dependencia, en compañía de su equipo técnico y jurídico, realizarán la verificación de cumplimiento de requisitos de beneficio a cada usuario potencial, a través de un comité de verificación de cumplimiento, haciendo uso de una lista de chequeo definida para cada convocatoria, en caso de encontrar inconsistencias, se dejará consignado en un acta de reunión. Como evidencia se deja las listas de chequeo para cada potencial beneficiario, carpeta de documentos y acta de reunión
</t>
  </si>
  <si>
    <t>Intereses económicos, personales o compromisos políticos</t>
  </si>
  <si>
    <t>La combinación de factores como el incumplimiento de los requisitos de tipo técnico, financiero, logístico y organizacional que deben tener los operadores de proyectos y programas para ejecutar en el sector rural, sumado al direccionamiento hacia entidades u organizaciones que ofrecen algún tipo de  dádivas o beneficios económicos, personales o políticos  a cambio de ser elegidos u obtener beneficios de la dependencia, con presencia de presiones políticas o laborales, puede ocasionar el direccionamiento en la suscripción de convenios con organizaciones e  instituciones del sector público y/o privado para beneficio propio o de un tercero, generando consecuencias catastróficas para la entidad, como por ejemplo la perdida de  recursos económicos, perdida de credibilidad, demandas, incumplimiento de la misión e intervención de los órganos de control.</t>
  </si>
  <si>
    <t>Incumplimiento de los requisitos de tipo técnico, financiero, logístico y organizacional que deben tener los operadores de proyectos y programas para ejecutar en el sector rural.</t>
  </si>
  <si>
    <t xml:space="preserve">1. El director de la dependencia realizará un comité técnico para determinar  las necesidades de realizar convenios, que permitan el cumplimiento de metas; en esta reunión se evaluará la idoneidad de posibles oferentes con la que se debe suscribir el convenio finalmente. Como evidencia se deja las actas de reunión de comité técnico, donde se consigne los requisitos que debe cumplir el oferente para suscribir un convenio con la dependencia, teniendo en cuenta el tema técnico de idoneidad y experiencia.
</t>
  </si>
  <si>
    <t>Débil</t>
  </si>
  <si>
    <t xml:space="preserve">No. de comités técnicos realizados por la dependencia para analizar la suscripción de convenios / No. total de convenios suscritos por la dependencia </t>
  </si>
  <si>
    <t>2. El director de la dependencia, en compañía de su equipo jurídico, participará de un comité de evaluación, realizado por la secretaría jurídica  y de contratación, donde se evaluará el cumplimientos de requisitos en la parte precontractual y contractual para habilitar la suscripción del convenio, en caso de no cumplir con los requisitos jurídicos y técnicos,  la dependencia interesada en la suscripción del convenio tendrá que revisar e iniciar nuevamente el proceso. Como evidencia se deja el acta de reunión del comité de  verificación y aprobación  de cumplimiento de requisitos y el listado de asistencia.</t>
  </si>
  <si>
    <t xml:space="preserve">No. de comités de evaluación de cumplimiento de requisitos realizados por la secretaría jurídica para la suscripción de convenios / No. total de convenios suscritos por la dependencia </t>
  </si>
  <si>
    <r>
      <rPr>
        <b/>
        <sz val="11"/>
        <color rgb="FF000000"/>
        <rFont val="Arial"/>
        <family val="2"/>
      </rPr>
      <t xml:space="preserve">AGUAS E INFRAESTRUCTURA / </t>
    </r>
    <r>
      <rPr>
        <sz val="11"/>
        <color rgb="FF000000"/>
        <rFont val="Arial"/>
        <family val="2"/>
      </rPr>
      <t>Ejecutar obras físicas encaminadas al cumplimiento de políticas y programas que promuevan el desarrollo y fortalecimiento de la infraestructura física pública con criterios de equidad social, eficacia, racionalidad y validez ambiental, encaminados al desarrollo social, económico y ambiental del departamento hacia una región competitiva</t>
    </r>
  </si>
  <si>
    <t>Los factores como la evaluación conceptual de jurados en convocatoria pública influenciada para beneficiar a un tercero y los Intereses particulares de gobernantes o pactos políticos, pueden causar que los recursos del sector cultural direccionados a favor de un tercero, teniendo como consecuencias el bajo fortalecimiento de las organizaciones culturales del departamento, el bajo impacto de los recursos públicos del sector cultura en la población del Quindío, sanciones y la poca credibilidad en la gestión de la administración departamental</t>
  </si>
  <si>
    <t xml:space="preserve">Evaluación conceptual de jurados en convocatoria publica influenciada para beneficiar a un tercero </t>
  </si>
  <si>
    <t>a) Bajo fortalecimiento de las organizaciones culturales del departamento
b) Bajo impacto de los recursos públicos del sector cultura en la población del Quindío
c) Sanciones 
d) Poca credibilidad en la gestión de la administración departamental</t>
  </si>
  <si>
    <t>1. Se contrata a un ente externo para que realice la evaluación y seguimiento de todos los proyectos de concertación y estímulos  y se le entrega con la  revisión técnica  de cada proyecto,  al igual que  los  términos de las convocatorias, verifica que los criterios de evaluación establecidos en las matrices de evaluación estén completamente diligenciados y acordes con los manuales o términos de referencia de las convocatorias. En caso contrario, se hará un requerimiento al equipo evaluador para revisión y ajuste; así mismo dará por terminada la participación de cualquier persona natural o jurídica participante, que contacte a los jurados o evaluadores de la convocatoria. Como evidencia se deja la matriz de evaluación, correo electrónico con el requerimiento, comunicación de causal de rechazo.</t>
  </si>
  <si>
    <t>Nº  de Matrices de evaluación  completamente diligenciadas y acorde a los manuales o términos de referencia de las convocatorias / Nº de convocatorias *100</t>
  </si>
  <si>
    <t>Intereses particulares de gobernantes o pactos políticos</t>
  </si>
  <si>
    <t xml:space="preserve">2. El Secretario de Cultura, a través del Consejo Departamental de Cultura y los diferentes espacios de participación semestralmente, realiza el seguimiento a la ejecución de los recursos públicos del sector cultura, de acuerdo de la concertación y planificación de las diferentes políticas culturales. En caso de que los Consejos evidencien malos manejos de los recursos públicos, realizaran la respectiva denuncia publica a través de los medios y entidades de control correspondientes, y lo pondrán en evidencia en la reuniones ordinarias del Consejo. Como evidencia se dejan las actas de los diferentes espacios de participación y/o denuncias. Para este año 2020 todo el recurso de telefonía  Móvil por la crisis que enfrento el mundo con el COVID-19 destinó este recurso como ayuda humanitaria para los artistas y gestores culturales del departamento. </t>
  </si>
  <si>
    <t xml:space="preserve"> Desviación  de los recursos de los Fondos de Servicios Educativos, por parte de los directivos  docentes, para beneficio propio o de terceros.     </t>
  </si>
  <si>
    <t>Los factores como el Incumplimiento de la norma  reportada  por el  MEN. Donde se estipula el direccionamiento de los recursos por parte de los directivos docentes y la  Falta de control eficaz a la hora de tomar las decisiones por parte de los directos de la SED, causan la  Desviación  de los recursos de los Fondos de Servicios Educativos, por parte de los directivos  docentes, para beneficio propio o de terceros., lo que ocasiona  Afectaciones  el cumplimiento de metas y objetivos de la dependencia Afectando así el cumplimiento de misión de la Entidad.
 Generar pérdida de confianza de la Entidad, afectando su reputación Generando pérdida de recursos económicos,
 Generando intervención de los órganos de control, de la Fiscalía, u otro ente y  Dando lugar a procesos sancionatorios.</t>
  </si>
  <si>
    <t xml:space="preserve">Incumplimiento de la norma  reportada  por el  MEN. Donde se estipula el direccionamiento de los recursos por parte de los directivos docentes. </t>
  </si>
  <si>
    <t xml:space="preserve">La oficina de Control Interno mediante visitas de apoyo y acompañamiento  programadas durante vigencia  a las instituciones educativas buscando minimizar el riesgo en el manejo en la parte contable presupuestal y tesorería así como de la contratación como evidencia se dejaran estipuladas las actas de visita a las 52 instituciones educativas </t>
  </si>
  <si>
    <t xml:space="preserve">Oficina de Control Interno Secretario de Educación </t>
  </si>
  <si>
    <t xml:space="preserve">los factores como  Falta de control  mas estructurado  que aporte una mayor supervisión a la hora de ejecutar  los pagos de nomina y el  Manejo de información ineficiente  en cuanto a las novedades de nomina causan  Inconsistencias en los pagos realizados por la dependencia de nómina (Ingresos a la nómina de pagos a los que no tienen derecho  el funcionario), para beneficio propio o favorecimientos a terceros, lo que ocasiona   Afectaciones  el cumplimiento de metas y objetivos de la dependencia Afectando así el cumplimiento de misión de la Entidad, Generar pérdida de confianza de la Entidad, afectando su reputación Generando pérdida de recursos económicos, Generando intervención de los órganos de control, de la Fiscalía, u otro ente y  Dando lugar a procesos sancionatorios.  </t>
  </si>
  <si>
    <t xml:space="preserve">1.  Falta de control  mas estructurado  que aporte una mayor supervisión a la hora de ejecutar  los pagos de nomina </t>
  </si>
  <si>
    <r>
      <t xml:space="preserve"> la profesional universitaria de nominas el día 20 de cada mes  proyecta la nomina de pago de salarios </t>
    </r>
    <r>
      <rPr>
        <sz val="11"/>
        <color rgb="FFFF0000"/>
        <rFont val="Arial"/>
        <family val="2"/>
      </rPr>
      <t xml:space="preserve"> </t>
    </r>
    <r>
      <rPr>
        <sz val="11"/>
        <rFont val="Arial"/>
        <family val="2"/>
      </rPr>
      <t xml:space="preserve">del personal Administrativo, Docente y Directivo Docente la cual será objeto de revisión  por parte del Director Administrativo y Financiero de la SED  quien colocara su visto bueno para el tramite de pago, dicha revisión será soportada mediante actas de reunión suscrita entre el Director Administrativo y Financiero y la profesional de nomina. </t>
    </r>
    <r>
      <rPr>
        <sz val="11"/>
        <color rgb="FFFF0000"/>
        <rFont val="Arial"/>
        <family val="2"/>
      </rPr>
      <t xml:space="preserve"> </t>
    </r>
  </si>
  <si>
    <t>2. Manejo de información ineficiente  en cuanto a las novedades de nomina</t>
  </si>
  <si>
    <t>la funcionaria de talento humano, de nomina y de  escalafón constantemente alimentan la base de datos con las novedad  que incidan sobre la elaboración dela nomina en caso  que esta arroje errores el sistema Humano enviara el reporte a la administradora del sistema, como evidencia se contara con todas las novedades que se reportan mensuales tales como ascensos en el escalafón, vacaciones licencias no remuneradas, y licencias por enfermedad.</t>
  </si>
  <si>
    <t>La combinación de factores como el desconocimiento en el Código de Integridad y ética vigente de la Entidad y en el Manual de Contratación vigente; generan un inadecuado proceso al llevar a cabo errores o inconsistencias en estudios previos y expediente de la etapa precontractual y contractual, generando el favorecimiento en la contratación a favor e un tercero.</t>
  </si>
  <si>
    <t xml:space="preserve"> N° de personal (funcionarios y personal de apoyo) capacitados en Código de Integridad y ética vigente/ N° de personal (funcionarios y personal de apoyo) adscritos a la Secretaría de Familia</t>
  </si>
  <si>
    <t>2. Aplicabilidad al Manual de Contratación vigente en la Entidad, por parte de Directores, Jefes y personal encargado del proceso de contratación, con el objetivo de realizar los procesos de contratación acorde a la norma, a través de capacitación semestral. Como evidencia de dejan las actas y listados de asistencia</t>
  </si>
  <si>
    <t xml:space="preserve">Falta de seguimiento y control a la ejecución presupuestal </t>
  </si>
  <si>
    <t>Catastrófico 5</t>
  </si>
  <si>
    <t xml:space="preserve">Factores como bajos criterios de selección de empresarios para acceder a convocatorias realizadas por la secretaría de Turismo, Industria y Comercio causan sesgo en el favorecimiento a empresarios de los diferentes sectores para beneficios particulares en la realización de eventos, proyectos y programas, generando pérdida de confianza de la Entidad, afectando su reputación, pérdida de recursos económicos y afectación en el cumplimiento de misión de la Entidad.
</t>
  </si>
  <si>
    <t>1. Las direcciones y jefaturas de la Secretaría de Turismo, Industria y Comercio formulan los criterios de selección de empresarios para ser beneficiados en las diferentes convocatorias lideradas por la secretaría de Turismo, Industria y Comercio, en caso que no se apliquen en algunas de las convocatorias, las direcciones deberán hacer seguimiento y definir propuestas para una selección objetiva, se evidencia con un documento donde se establezcan los criterios requeridos.</t>
  </si>
  <si>
    <t>Los factores como la falta de controles en el proceso de contratación, ocasiona un manejo inadecuado en los procesos de selección y vinculación de personal buscando beneficios particulares.</t>
  </si>
  <si>
    <t xml:space="preserve">Catastrófico 5                                                                                                                                                                                                                                                                                                                                                       </t>
  </si>
  <si>
    <t>Secretaria Administrativa  
Director de Talento Humano</t>
  </si>
  <si>
    <t>Director de Recursos Físicos    
Secretaría Administrativa</t>
  </si>
  <si>
    <t>Documento del Protocolo de Seguridad  aplicado en los Portales electrónicos / Documento Protocolo de Seguridad solicitado a las TICs y entidades financieras que manejan banca virtual con el Depto. Quindío *100</t>
  </si>
  <si>
    <r>
      <rPr>
        <b/>
        <sz val="11"/>
        <color rgb="FF000000"/>
        <rFont val="Arial"/>
        <family val="2"/>
      </rPr>
      <t>JURÍDICA Y CONTRATACIÓN</t>
    </r>
    <r>
      <rPr>
        <sz val="11"/>
        <color rgb="FF000000"/>
        <rFont val="Arial"/>
        <family val="2"/>
      </rPr>
      <t xml:space="preserve"> / Conocer, difundir, y emitir conceptos jurídicos asegurando la Unidad Jurídica Institucional, igualmente adelantar toda la gestión contractual; así mismo realizar el registro, inspección, vigilancia y control de Entidades Sin Ánimo de Lucro y llevar a cabo la revisión de constitucionalidad y legalidad de los actos administrativos de carácter general emitidos por los concejos y alcaldes municipales.</t>
    </r>
  </si>
  <si>
    <t xml:space="preserve">La combinación de factores como el trafico de influencias, intereses personales, económicos y políticos, estudios previos o pliegos de condiciones ambiguos, manipulados o diseñados con el propósito de restringir la competencia (especificaciones técnicas o indicadores financieros inadecuados, plazos irreales, solicitudes de experiencia, códigos UNSPC o visitas técnicas innecesarias) y la falta de actualización constante en los cambios normativos en materia de contratación estatal al personal encargado de adelantar procesos de selección conllevaría al direccionamiento de la adjudicación de un proceso contractual a persona (s) en particular para beneficio personal o favorecimiento a terceros.  </t>
  </si>
  <si>
    <t>1. Adquisición de bienes o servicios sin las mejores condiciones de calidad y precio.
2. Afectación al cumplimiento del Plan de Desarrollo y misión de la entidad.
 3.Pérdida de confianza en la entidad afectando su reputación.
4. Detrimento patrimonial.
 5. Intervención de órganos de control y la fiscalía, dando lugar a procesos sancionatorios.
 6. Problemas de carácter técnico, financiero, legal, social o ambiental en la ejecución de los contratos.</t>
  </si>
  <si>
    <t xml:space="preserve">Estudios previos o pliegos de condiciones ambiguos, manipulados o diseñados con el propósito de restringir la competencia (especificaciones técnicas o indicadores financieros inadecuados, plazos irreales, solicitudes de experiencia, códigos UNSPC o visitas técnicas innecesarias). </t>
  </si>
  <si>
    <t>El titular de dirección de contratación por lo menos una vez cada cuatrimestre coordina la realización de capacitación en temas inherentes a la contratación, haciendo especial énfasis en los cambios normativos, con las diferentes secretarías y dependencias de la administración departamental. Se evidencia mediante la convocatoria a las capacitaciones y listas de asistencia.</t>
  </si>
  <si>
    <t>Factores como personal que ejerce funciones de supervisión e interventoría con deficiencias en los conocimientos necesarios para ejercer la vigilancia y control de los contratos, y concentración de funciones de supervisión e interventoría de múltiples contratos en poco personal, podría ocasionar recepción de obras, bienes y servicios que no cumplan con el objeto contractual o informes de interventoría o supervisión sin el cumplimiento de los requisitos legales para favorecer a contratistas u obtener beneficio personal.</t>
  </si>
  <si>
    <t xml:space="preserve">1. Detrimentos patrimoniales para el Departamento.
2.Investigaciones y sanciones disciplinarias, fiscales y penales.
 3. Adquisición de bienes o servicios sin las condiciones de calidad y precios
4. Incumplimiento en las metas del Departamento y su Plan de Desarrollo.
 5. Perdida de legitimidad y reputación de la entidad
6. Irregularidades o impactos negativos de carácter técnico, financiero, legal, social o ambiental en la ejecución de los contratos. </t>
  </si>
  <si>
    <t>El titular de la dirección de contratación por lo menos una vez cada cuatrimestre coordina la realización de capacitación en temas inherentes y relacionados con la supervisión e interventoría de contratos estatales. Se evidencia mediante la convocatoria a las capacitaciones y listas de asistencia.</t>
  </si>
  <si>
    <t xml:space="preserve">El titular de la Secretaría Jurídica y de Contratación coordina la elaboración y socialización de circulares dirigidas a supervisores e interventores en temas inherentes a las labores que desempeñan en virtud de sus funciones de vigilancia y control de contratos estatales.  Se evidencia con las circulares expedidas y su constancia de socialización en las secretarías de la administración departamental. </t>
  </si>
  <si>
    <t>Favorecer a terceras personas violando el debido proceso de la actuación disciplinaria</t>
  </si>
  <si>
    <t>Los factores como Investigaciones y Sanciones por parte de los Entes de Control, Dilatación de los procesos para el vencimiento de los mismos, Alterar u ocasionar daño o pérdida de los expedientes y documentos relacionados con un proceso y  falta de ética profesional, hacen que se de un favorecimiento a terceras personas violando el debido proceso de la actuación disciplinaria, lo que repercute en la Pérdida de credibilidad  de la entidad, deterioro de la reputación, Demandas y condenas a la entidad al igual que investigaciones y sanciones penales, disciplinarias y fiscales.</t>
  </si>
  <si>
    <t>La profesional universitaria verifica mensualmente el seguimiento a las actuaciones procesales realizadas, a través del "cuadro de control de términos ". En caso de que no se pueda realizar el seguimiento, se designara un contratista para dicha labor. Como evidencia se deja el cuadro de control de términos, diligenciado en Excel.</t>
  </si>
  <si>
    <t>La profesional universitaria verifica mensualmente el seguimiento de las obligaciones del contratista, a través del Cuadro de Control "Obligaciones de los Contratistas". En caso de que no se pueda realizar el seguimiento, se designara un contratista para dicha labor. Como evidencia se deja el cuadro de seguimiento de las obligaciones de los contratistas, diligenciado en Excel.</t>
  </si>
  <si>
    <t>El auxiliar administrativo radicara cada queja presentada en la entidad, a través del libro radicador de la oficina. En caso de que no se pueda realizar la radicación, se designara a la profesional universitaria para dicha radicación de quejas. Como evidencia se deja copias del libro radicado.</t>
  </si>
  <si>
    <t>La jefe de la oficina o en su defecto la profesional universitaria socializara el código de integridad vigente con cada funcionario y contratista. Como evidencia se dejan las actas de reunión la lista de asistencia a la capacitación.</t>
  </si>
  <si>
    <t>El jefe de la Oficina de control interno de gestión, semestralmente realiza socialización del Código de Integridad, código de Ética del Auditor y Manual de Auditoría, a funcionarios y contratistas de la OCIG;como evidencia de ello, queda control de asistencia y contenido, archivo fotográfico y convocatoria.</t>
  </si>
  <si>
    <t>Jefe de Control Interno de Gestión</t>
  </si>
  <si>
    <t>Gloria Eugenia Castaño Londoño</t>
  </si>
  <si>
    <t>Martha Elena Giraldo Ramírez</t>
  </si>
  <si>
    <t>José Ignacio Rojas Sepúlveda</t>
  </si>
  <si>
    <t>Secretario de Planeación</t>
  </si>
  <si>
    <t>Nro.</t>
  </si>
  <si>
    <t>R7. Afectación de proyectos de inversión con gastos no elegibles para beneficio de terceros</t>
  </si>
  <si>
    <t>Manipulación de la aplicación de la normatividad legal en materia de competencias territoriales por parte de los funcionarios encargados de liderar la ejecución d ellos proyectos de inversión</t>
  </si>
  <si>
    <t>Existe un kit a nivel nacional para la implementación y operatividad de los Bancos de programas y proyectos</t>
  </si>
  <si>
    <t>Procesos de asistencia técnica y acompañamiento del DNP</t>
  </si>
  <si>
    <t>Deficientes procesos de autocontrol en la expedición de los bancos en la Secretaría de Planeación</t>
  </si>
  <si>
    <t>Existe normatividad legal frente a las competencias territoriales y la destinación del gasto por fuente de financiación</t>
  </si>
  <si>
    <t>Alta rotación del personal contratista en el Banco de Programas y proyectos</t>
  </si>
  <si>
    <t>Existencia de la Ley 1474 de 2011 Estatuto Anticorrupción</t>
  </si>
  <si>
    <t>Existen procedimientos documentados del Banco de programas y proyectos</t>
  </si>
  <si>
    <t>Existe una plataforma para la viabilización de proyectos a través de la MGA Web</t>
  </si>
  <si>
    <t>Baja capacitación en los lineamientos de seguridad y privacidad de la información</t>
  </si>
  <si>
    <t>Existen capacitaciones del nivel nacional sobre seguridad y privacidad de la información</t>
  </si>
  <si>
    <t>Tercerización de los sistemas de seguridad electrónica</t>
  </si>
  <si>
    <t>Existe el Plan de tratamiento de riesgos de seguridad y privacidad de la información</t>
  </si>
  <si>
    <t>Violación por parte de terceros a los sistemas de seguridad de la entidad que resguardan la información</t>
  </si>
  <si>
    <t>Actualización anual del Plan de tratamiento de riesgos de seguridad y privacidad de la información</t>
  </si>
  <si>
    <t>Conocimiento de la implicaciones legales como sanciones y multas en caso de propiciar vulneración a los sistemas de información de la entidad</t>
  </si>
  <si>
    <t>Términos de referencia de cada convocatoria están bien definidos para la selección de los beneficiarios</t>
  </si>
  <si>
    <t>Personal con desconocimiento e incumplimiento de los requisitos de tipo técnico, financiero, logístico y organizacional que deben tener los operadores de proyectos y programas para ejecutar en el sector rural</t>
  </si>
  <si>
    <t>Garantizar los procesos de revisión en la firma de convenios a través del comité de evaluación de  la secretaría jurídica en la parte precontractual y contractual.</t>
  </si>
  <si>
    <t>Organizar a nivel interno de la dependencia comités de evaluación técnica y experiencia de potenciales oferentes  para la suscripción de convenios</t>
  </si>
  <si>
    <t>Disposición de personal técnico y jurídico con idoneidad y experiencia en la suscripción de convenios</t>
  </si>
  <si>
    <t>Manejo de la maquinaria para atención de emergencias, puntos críticos y mantenimiento de vías, conforme al acta de transferencia</t>
  </si>
  <si>
    <t>No contar con elementos electrónicos para control de ubicación de la maquinaria (GPS, Monitoreo Satelital)</t>
  </si>
  <si>
    <t>Capacitación relacionada con ética profesional</t>
  </si>
  <si>
    <t>Falta de ética profesional y principios institucionales</t>
  </si>
  <si>
    <t xml:space="preserve">Evaluación tecnico-juridica de las convocatorias publicas parcializada     </t>
  </si>
  <si>
    <t>Contratación de jurados externos de entidades idóneas para la evaluación de proyectos</t>
  </si>
  <si>
    <t>Concentración de los procesos y convenios en una sola organización o persona</t>
  </si>
  <si>
    <t>Comité de la convocatorias con representantes de municipios, Consejo Departamental de cultura y secretaría de Cultura que aprueben los  jurados.</t>
  </si>
  <si>
    <t xml:space="preserve">Tener un personal de planta con alta rotación, que no permite que se documente bien de los procesos y reglamentaciones </t>
  </si>
  <si>
    <t xml:space="preserve">Se tiene un profesional contratista, para la revisión del proyecto calificada y conocedora del sector personal de apoyo en comunicaciones para la socialización de las convocatorias. </t>
  </si>
  <si>
    <t>Entrega de recursos a través de convocatorias publicas</t>
  </si>
  <si>
    <t>Existen Manuales de la convocatoria con criterios de participación y requisitos establecidos para las convocatorias</t>
  </si>
  <si>
    <t>Existen las Ordenanzas de Concertación y estímulos adoptadas</t>
  </si>
  <si>
    <t xml:space="preserve">La desconfianza del  sector cultural en la gestión de la  administración y genera poca colaboración. </t>
  </si>
  <si>
    <t xml:space="preserve">R4.  Desviación  de los recursos de los Fondos de Servicios Educativos, por parte de los directivos  docentes, para beneficio propio o de terceros.     </t>
  </si>
  <si>
    <t>Existencia de manual de contratación y procedimientos de la SED</t>
  </si>
  <si>
    <t>Utilización del  Sistema HUMANO en donde se procesan las novedades administrativas del personal adscrito a la Secretaría de educación departamental del Quindío con controles de acceso.</t>
  </si>
  <si>
    <t xml:space="preserve">la secretaria de educación cuenta con un sistema de información de recursos humanos (HUMANO ) a través del cual le realiza seguimiento y control a los registros de nomina </t>
  </si>
  <si>
    <t>Difusión del Plan Anticorrupción y de Atención al Ciudadano vigencia 2019 de la Gobernación del Quindío, mediante espacios de participación ciudadana a la comunidad.</t>
  </si>
  <si>
    <t>Baja apropiación del Plan Anticorrupción y Atención al Ciudadano de la Gobernación del Quindío, por parte de funcionarios y/o personal que labora en la Entidad</t>
  </si>
  <si>
    <t xml:space="preserve">Difusión del Plan Anticorrupción y de Atención al Ciudadano vigencia 2019 de la Gobernación del Quindío, a funcionarios y personal que labora en la Entidad </t>
  </si>
  <si>
    <t>formación y/o capacitación en el Manual de Contratación vigente en la Entidad, a funcionarios y contratistas.</t>
  </si>
  <si>
    <t xml:space="preserve">falta de seguimiento y control a la ejecución presupuestal </t>
  </si>
  <si>
    <t xml:space="preserve">lineamientos legales en la ejecución de los recursos </t>
  </si>
  <si>
    <t>vinculación de personal idóneo para manejo de los recursos</t>
  </si>
  <si>
    <t>sanciones disciplinarias y fiscales</t>
  </si>
  <si>
    <t>Suscripción de contratos estatales a través  de la plataforma SECOP 2 que paramétrica y establece procesos y flujos de aprobación para las diferentes  etapas contractuales.</t>
  </si>
  <si>
    <t>Falta de conocimiento y experiencia para adelantar los procesos de contratación a través de las plataformas Colombia Compra Eficiente.</t>
  </si>
  <si>
    <t>Disponibilidad de herramientas tecnológicas para adelantar los procesos de contratación pública.</t>
  </si>
  <si>
    <t>Procedimientos establecidos a través de un marco normativo para adelantar procesos de contratación pública en la gobernación del Quindío.</t>
  </si>
  <si>
    <t>Profesionales competentes e idóneos para adelantar procesos de contratación pública.</t>
  </si>
  <si>
    <t>Falta de elementos necesarios (recursos físicos, financieros, humanos, tecnológicos) para adelantar los pagos y/o Transferencias electrónicas</t>
  </si>
  <si>
    <t>Pagos y transferencias electrónicas realizadas a través de Preparador y Pagador con dispositivos tecnológicos</t>
  </si>
  <si>
    <t>R3. Favorecer a terceras personas violando el debido proceso de la actuación disciplinaria</t>
  </si>
  <si>
    <t>Capacitación  a nuestros funcionarios y contratistas en Anticorrupción</t>
  </si>
  <si>
    <t>Plan Anticorrupción y atención al ciudadano, aplicación de la Ley 1712 de 2014.</t>
  </si>
  <si>
    <t>D1O4. Implementación de procesos de socialización del Estatuto Anticorrupción a los funcionarios y contratistas de la administración departamental</t>
  </si>
  <si>
    <t>D2O1: Procesos de asistencia técnica en la formulación y estructuración de proyectos de inversión MGA Web</t>
  </si>
  <si>
    <t>F2A1,2: Cargue y actualización en la plataforma del BPPID MGA Web del 100% de los proyectos de inversión</t>
  </si>
  <si>
    <t>D3O1: Implementación de estrategias para el seguimiento y evaluación de la operatividad del BPPID a través de filtros técnicos realizados por varios funcionarios y/o contratistas adscritos al proceso</t>
  </si>
  <si>
    <t>D4O2: Pocesos de asistencia técnica y capacitación al personal adscrito al BPPID a través de los acompañamientos brindados y la participación en mesas de trabajo del DNP</t>
  </si>
  <si>
    <t>Seguimiento y evaluación a los impactos de los proyectos de inversión</t>
  </si>
  <si>
    <t>Implementación de estrategias para el seguimiento y evaluación de la operatividad del BPPID a través de filtros técnicos realizados por varios funcionarios y/o contratistas adscritos al proceso</t>
  </si>
  <si>
    <t>D1O2: Por medio de la tercerización de herramientas de seguridad perimetrales, se blinda a las Admiración central departamental de la modificación de las políticas autorizadas por medio de personal interno</t>
  </si>
  <si>
    <t>F1A1: Con la implementación del Plan de tratamiento de riesgos y el plan de contingencias y continuidad del negocio, se toman las acciones pertinentes en caso de presentarse ataques externos o falencias en la seguridad de la información</t>
  </si>
  <si>
    <t>D2O1: Asistir a capacitaciones presenciales o virtuales con el fin de generar competencias de auditoría y seguimiento en seguridad al personal de la Secretaría TIC</t>
  </si>
  <si>
    <t>F3A2: Sensibilizar continuamente al personal acerca de las implicaciones legales como sanciones y multas en caso de propiciar vulneración a los sistemas de información de la entidad</t>
  </si>
  <si>
    <t>Actualización anual del Plan de tratamiento de riesgos de seguridad y privacidad de la información de acuerdo a los estándares del MinTIC</t>
  </si>
  <si>
    <t>Realizar auditorias periódicas con el fin de identificar posibles sesgos en el sistema de seguridad de la administración departamental</t>
  </si>
  <si>
    <t>D1O1: Generar un procedimiento que describa el  proceso y las actividades a realizar para los pagos por servicios ambientales cumpliendo con la normatividad vigente y evidenciando transparencia</t>
  </si>
  <si>
    <t>F1,F2,A1,A2: Blindar el proceso con la participación de personal idóneo, con experiencia y la participación de veedores ciudadanos en el proceso de selección final de beneficiarios con requisitos habilitantes</t>
  </si>
  <si>
    <t>Garantizar que el personal que participe en el proceso este debidamente capacitado y actualizado en la normatividad para el pago por servicios ambientales, así como generar un equipo de trabajo técnico y jurídico para el desarrollo de cada una de las actividades del proceso</t>
  </si>
  <si>
    <t>D1O1: Generar un procedimiento que describa el  proceso y las actividades para realizar la adquisición de predios cumpliendo con la normatividad vigente y evidenciando transparencia</t>
  </si>
  <si>
    <t>Garantizar que el personal que participe en el proceso este debidamente capacitado y actualizado en la normatividad, además de que sea un trabajo interinstitucional y de participación de la secretaría jurídica, secretaría de planeación, secretaría administrativa, secretaría de agricultura, oficina privada y el despacho de la gobernación</t>
  </si>
  <si>
    <t>F2, O1,O2: Garantizar la claridad del proceso, a través de procedimientos e instrumentos de selección claramente definidos que aseguren una priorización y selección final efectiva de los predios adquiridos</t>
  </si>
  <si>
    <t>F1, F2,A1, A2: Organizar la logística, documentación,  instrumentos y el equipo de funcionarios con idoneidad técnica y jurídica responsables en cada  proceso de selección y verificación de potenciales beneficiarios de proyectos y/o programas</t>
  </si>
  <si>
    <t>D1,O2:Generar un  instrumento de verificación de requisitos habilitantes (lista de chequeo), que defina claramente según términos de referencia de la convocatoria, proyecto y/o programa cuales son los potenciales usuarios a beneficiar y cuales quedan excluidos del beneficio</t>
  </si>
  <si>
    <t xml:space="preserve">F1,O1: Elaborar procedimientos y/o instructivos para los procesos de selección de los beneficiarios de proyectos y/o programas, de acuerdo a los términos de referencia de cada convocatoria </t>
  </si>
  <si>
    <t>Realizar en cada convocatoria orientada al beneficio de usuarios de proyectos y/o programas una divulgación de los términos de referencia, capacitación al equipo de funcionarios que participarán en la selección, revisión y organización de la documentación; así como la socialización de los instrumentos de verificación</t>
  </si>
  <si>
    <t>F2,O2: Elaborar las listas de verificación de cumplimiento de requisitos (lista de chequeo) de los beneficiarios para ser seleccionados en proyectos y/o programas, de acuerdo a los términos de referencia de cada convocatoria</t>
  </si>
  <si>
    <t>D1,O1: Socializar los instrumentos de verificación de requisitos y documentos habilitantes para la suscripción de convenios generado por la secretaría Jurídica</t>
  </si>
  <si>
    <t>F1, A, A2: Involucrar en el proceso al personal  directivo, técnico y profesional con idoneidad y experiencia en la suscripción de convenios de la dependencia, con el animo de garantizar transparencia y efectividad en la selección de posibles oferentes</t>
  </si>
  <si>
    <t xml:space="preserve">D1, O1, O2: Realizar a nivel interno de la dependencia comités técnicos para la planeación, evaluación técnica y experiencia de posibles convenios </t>
  </si>
  <si>
    <t>F1,O1, O2: Garantizar la idoneidad de las partes y la transparencia del proceso en la suscripción de convenios, realizando comités de evaluación en la dependencia y posteriormente los comités de evaluación en la secretaría jurídica</t>
  </si>
  <si>
    <t>Programar reuniones de planeación al inicio de cada vigencia o a nivel semestral, con el propósito de proyectar la ejecución presupuestal y cumplimiento de metas a través del desarrollo de posibles convenios, evitando así premuras y posibles irregularidades a ultima hora</t>
  </si>
  <si>
    <t>D2O1: Adquisición de elementos electrónicos para tener datos de ubicación detallada.</t>
  </si>
  <si>
    <t>D3O3: Realizar capacitaciones al personal operario de la maquinaria, relacionado con principios éticos profesionales.</t>
  </si>
  <si>
    <t>D3A1: Realizar capacitaciones al personal operario de la maquinaria, relacionado con principios éticos profesionales.</t>
  </si>
  <si>
    <t xml:space="preserve">D1O1,2: Realizar seguimiento y control en las diferentes etapas de la convocatoria, tanto en la recepción como en la evaluación de los proyectos </t>
  </si>
  <si>
    <t>F1,2A1: Socialización de los términos de la convocatoria y los criterios de evaluación y matrices de calificación, de acuerdo al manual de la convocatoria</t>
  </si>
  <si>
    <t xml:space="preserve">D1O1,2: Concertación y articulación de necesidades con las organizaciones </t>
  </si>
  <si>
    <t>F2A1: Dar por terminada la participación de cualquier persona natural o jurídica participante, que contacte a los jurados o evaluadores de la convocatoria</t>
  </si>
  <si>
    <t>D2O1,2: Publicación oportuna  de resultados de las convocatorias en la pagina web de la gobernación, link de la Secretaría de Cultura</t>
  </si>
  <si>
    <t>F1,2A3,1: Socialización de los términos de la convocatoria y los criterios de evaluación y matrices de calificación, de acuerdo al manual de la convocatoria y así recuperar la confianza del sector.</t>
  </si>
  <si>
    <t xml:space="preserve">D2O2,3: Se crea una campaña de difusión entre el medio cultural para aumentar la participación y un profesional para asesoramiento en proyectos. </t>
  </si>
  <si>
    <t xml:space="preserve">D3O1,2,3: Un personal de planta que de premura a la contracción y organización de los programas a desarrollar en la vigencia </t>
  </si>
  <si>
    <t xml:space="preserve">F1,2,3O1,2,3: Incentivar a las organización por la buena ejecución de proyectos para visibilizar los procesos y brindar credibilidad a los proponentes. </t>
  </si>
  <si>
    <t>D1A1: Entrega de condiciones y criterios de evaluación establecidos de manera oportuna</t>
  </si>
  <si>
    <t xml:space="preserve">D2A1: Concertación y articulación de necesidades con las organizaciones </t>
  </si>
  <si>
    <t>D2A1,2: Ampliar la entrega de recursos de diferentes fuentes de financiación a través de diferentes  convocatorias publicas para aumentar la participación y transparencia</t>
  </si>
  <si>
    <t xml:space="preserve">D3 A2,3: Agilidad en la iniciación de los procesos en cada periodo, mejor programación y organización y esto recupera la confianza del sector. </t>
  </si>
  <si>
    <t xml:space="preserve">R4.  Desviación  de los recursos de los Fondos de Servicios Educativos, por parte de los directivos  docentes, para beneficio propio o de terceros. </t>
  </si>
  <si>
    <t>F1A1: Actualización constante en la normatividad respectiva</t>
  </si>
  <si>
    <t>F1A2: Aplicación del manual de contratación del departamento y los procedimientos establecidos</t>
  </si>
  <si>
    <t xml:space="preserve">D1A1: Capacitación a los directivos docentes acerca de la ejecución de los fondos de servicios educativos </t>
  </si>
  <si>
    <t>F1A1:  Efectuar seguimiento mensual  a la elaboración de la nomina de pago de salarios del personal Administrativo, Docente y Directivo Docente.</t>
  </si>
  <si>
    <t>D1O2:  Seguimiento  a la elaboración de la nomina de pago de salarios del personal Administrativo, Docente y Directivo Docente por parte del Director Administrativo y Financiero de la SED.</t>
  </si>
  <si>
    <t xml:space="preserve">F101:Implementar procedimiento que arroje un alerta en la primera revisión de la prenomina de manera tal que no permita que se materialice el error </t>
  </si>
  <si>
    <t>D1A1:realizar  seguimiento mensual  a la elaboración de la nomina de pago de salarios del personal Administrativo, Docente y Directivo Docente por parte del Director Administrativo y Financiero de la SED.</t>
  </si>
  <si>
    <t>F1A1: El conocimiento del Código de Integridad y ética para la Gobernación del Quindío, permite la adquisición de un comportamiento regido por principios y valores éticos que evitarán sanciones disciplinarias.</t>
  </si>
  <si>
    <t xml:space="preserve">F1A1: Acercar al empresario al sector público vinculándolo a las diferentes convocatorias mediante invitaciones abiertas, con condiciones y requisitos claros y transparentes </t>
  </si>
  <si>
    <t>F1O1: Genera una campaña donde se divulgue la oferta institucional y se promueva el acceso a los servicios de la secretaría de Turismo, Industria y Comercio</t>
  </si>
  <si>
    <t>D1A1: Incrementar los índices de confianza de los empresarios del departamento, mediante la estructuración de términos de referencia objetivos, que permitan una selección imparcial de los beneficiarios a programas y/o proyectos.</t>
  </si>
  <si>
    <t>F1A1: Realizar seguimientos periódicos para evitar el fraude en la documentación.</t>
  </si>
  <si>
    <t>D1A2: Realizar reportes periódicos sobre las inconsistencias encontradas durante el proceso de contratación y vinculación de personal.</t>
  </si>
  <si>
    <t>D2A1:Verificación periódica de la documentación  de los procesos contractuales.</t>
  </si>
  <si>
    <t>D1O1: Capacitación a los funcionarios y contratistas de la Administración, que adelantan los procesos de contratación en los asuntos referentes a la contratación pública establecida En el marco legal Colombiano y en especial  en el manejo de la plataforma SECOP 2, de acuerdo a los lineamientos de Colombia Compra Eficiente.</t>
  </si>
  <si>
    <t>F1A2:Control y Seguimiento permanente a los funcionarios y / o contratistas por parte de la dirección de Recursos Físicos en lo referente a los procesos de contratación.</t>
  </si>
  <si>
    <t>F2A2: Establecer roles definidos a los funcionarios y contratistas dentro del proceso de contratación que hacen parte de la Dirección de Recursos Físicos.</t>
  </si>
  <si>
    <t>F1O1:Gestionar la articulación del marco normativo de contratación pública de la Administración Central con los lineamientos y aplicación de la plataforma SECOP 2.</t>
  </si>
  <si>
    <t>D1A1: Revisión y control permanente por parte  del Director de Recursos Físicos  acerca de los procesos  de contratación que se adelantan en esta dirección.</t>
  </si>
  <si>
    <t>F1O2:Establecer controles periódicos para el cumplimiento de los objetivos de la Dirección de Recursos Físicos.</t>
  </si>
  <si>
    <t>D1A2: Realizar reportes periódicos  sobre las inconsistencias  presentadas  en el proceso de entrega  de documentación para adelantar los procesos de contratación  al interior de la Dirección de Recursos físicos.</t>
  </si>
  <si>
    <t>Establecer protocolos de seguridad en los equipos en los cuales se preparan y aprueban los pagos del Departamento del Quindío y en los convenios suscritos con las Entidades Financieras</t>
  </si>
  <si>
    <t>Establecer condiciones de seguridad para el acceso a los equipos en los cuales se preparan y aprueban los pagos del Departamento del Quindío</t>
  </si>
  <si>
    <t xml:space="preserve">D1O2: Mecanismos de socialización de información respecto en temas inherentes a la contratación estatal (Circulares e Instructivos), haciendo especial énfasis en los principios de la contratación estatal. </t>
  </si>
  <si>
    <t xml:space="preserve">F2O1:Circulares e instructivos referente a los procedimientos en cada uno de los procesos de selección y expedición de pliegos de condiciones e invitaciones públicas claras con el fin de garantizar la participación de la ciudadanía en las diferentes etapas de los procesos de selección. </t>
  </si>
  <si>
    <t>F1A1: Realizar capacitaciones dirigidas a los supervisores e interventores respecto de las obligaciones técnicas, financieras, administrativas y contables en ejercicio de su rol de vigilancia y control de los contratos.</t>
  </si>
  <si>
    <t>D1O2: Capacitaciones sobre la normatividad en materia de supervisión e interventoría (Ley 1474 de 2011) y las sanciones por el cumplimiento parcial o no cumplimiento de las obligaciones que se deben ejercer en función de la labor de vigilancia y control.</t>
  </si>
  <si>
    <t>F1A2: Capacitaciones dirigidas a supervisores e interventores sobre las sanciones por el no cumplimento o cumplimiento parcial de sus obligaciones.</t>
  </si>
  <si>
    <t xml:space="preserve">D2O1: Realizar controles al interior de las dependencias y secretarías de la administración departamental, referente a las designaciones de supervisiones realizadas a cada uno de sus funcionarios. </t>
  </si>
  <si>
    <t>D202: Socialización de la normatividad vigente en materia de supervisión e interventoría, haciendo especial énfasis en lo establecido en el Artículo 82 del Manual de Contratación del Departamento del Quindío.</t>
  </si>
  <si>
    <t>F2A2: Socialización (capacitaciones y circulares) en relación con las prohibiciones de los supervisores e interventores en el ejercicio de sus obligaciones.</t>
  </si>
  <si>
    <t>F2O1: Capacitaciones sobre la normatividad, directrices de Colombia Compra Eficiente y el Manual de Contratación de Departamento del Quindío, en relación con la supervisión e interventoría de contratos.</t>
  </si>
  <si>
    <t>D2A1:Realizar controles en el momento de la asignación de supervisiones, igualmente implementar controles durante de la ejecución de los contratos con el fin de detectar a tiempo condiciones técnicas, económicas, de plazos de ejecución, sociales, ambientales o de calidad que afecten la ejecución de los contratos.</t>
  </si>
  <si>
    <t xml:space="preserve">D1O1: seguimiento periódico a los procesos por parte de la Procuraduría </t>
  </si>
  <si>
    <t>F1A1: Realizar seguimientos a la asistencia a capacitaciones programadas sobre Anticorrupción</t>
  </si>
  <si>
    <t>D1O1:Aplicabilidad y cumplimiento a lo establecido en el Plan Anticorrupción y Atención al ciudadano y en la Ley 1712 de 2014.</t>
  </si>
  <si>
    <t>D1A1: concientizar a los dueños de los procesos sobre las faltas disciplinarias, fiscales y penales con razón a realizar malas practicas Administrativas.</t>
  </si>
  <si>
    <t xml:space="preserve"> Intereses económicos, personales o compromisos políticos</t>
  </si>
  <si>
    <t>Desconocimiento e incumplimiento de los requisitos de tipo técnico, financiero, logístico y organizacional que deben tener los operadores de proyectos y programas para ejecutar en el sector rural</t>
  </si>
  <si>
    <t>Tener un personal de planta con alta rotación, que no permite que se documente bien de los procesos y reglamentaciones</t>
  </si>
  <si>
    <t>La desconfianza del  sector cultural en la gestión de la  administración y genera poca colaboración.</t>
  </si>
  <si>
    <t>R4.  Desviación  de los recursos de los Fondos de Servicios Educativos, por parte de los directivos  docentes, para beneficio propio o de terceros.</t>
  </si>
  <si>
    <t>Baja apropiación del Plan Anticorrupción y Atención al Ciudadano de la Gobernación del Quindío, por parte de funcionarios y/o personal que labora en la Entidad.</t>
  </si>
  <si>
    <t>Sanciones disciplinarias y fiscales</t>
  </si>
  <si>
    <t>Falta de implementación de los protocolos de seguridad establecidos por el Ente Territorial a través de la Dirección Tics y la banca virtual de las entidades financieras.</t>
  </si>
  <si>
    <t>a) Matriz de Priorización de Impactos Riesgos de Corrupción</t>
  </si>
  <si>
    <t>Genera consecuencias desastrosas para la entidad</t>
  </si>
  <si>
    <t>GESTIÓN DE LAS TECNOLOGÍAS DE LA INFORMACIÓN Y COMUNICACIONES</t>
  </si>
  <si>
    <t>GESTIÓN DE LA PLANEACIÓN</t>
  </si>
  <si>
    <t>AREA QUE APLICA PARA LOS RIESGOS DE CORRUPCIÓN</t>
  </si>
  <si>
    <t>Rango de calificación de Solidez individual de cada control</t>
  </si>
  <si>
    <t>Rango de calificación de Solidez del Conjunto de controles</t>
  </si>
  <si>
    <t>El Jefe de Proyectos y Cooperación semestralmente brindará, a través del personal de apoyo, capacitaciones a los formuladores oficiales, en las disposiciones señaladas en el Manual de Operaciones del Banco de Programas y proyectos y en los procedimientos para la estructuración y formulación de proyectos, así como en Código de integridad. En caso de falencias, se pedirá apoyo a la Secretaría de Hacienda y/o Jurídica y Contratación. Como evidencia se dejan los registros de asistencia, las actas de asistencia, oficios y proyectos de inversión formulados</t>
  </si>
  <si>
    <t>El Jefe de proyectos y cooperación y el Profesional Universitario, realizan control a las actividades de los presupuestos de los proyectos nuevos y los ajustes, a través de los formatos anexos establecidos en el Manual Operativo del Banco de programas y proyectos. En caso de presentar ajustes el proyecto es devuelto a la unidad ejecutora correspondiente. Como evidencia se deja el formato de Ruta de ajustes proyectos de inversión y el proyecto presentado</t>
  </si>
  <si>
    <t>El técnico operativo de la dirección de desarrollo Rural Sostenible aplicará el instrumento de verificación de cumplimiento de requisitos habilitantes (lista de chequeo) para los predios postulados y  priorizados por la autoridad ambiental, sujetos de revisión para realizar pagos por servicios ambientales, seguidamente se debe verificar el cumplimiento a través de visitas de reconocimiento en campo a cada predio, además de revisar la documentación que exige el proceso. Como evidencia se deja actas de visita a predios, lista de chequeo de verificación de cumplimiento de requisitos habilitantes y lista de chequeo de revisión de documentos.</t>
  </si>
  <si>
    <t>El director de desarrollo rural sostenible de la dependencia, a través de comunicación oficial escrita solicitará a la Corporación autónoma Regional del Quindío CRQ, la priorización de predios habilitados  según  las  condiciones establecidas en  el Decreto 1076 de 2015, para ser adquiridos como predios de importancia estratégica,  insumo para el comité de valoración departamental. Como evidencia se deja la comunicación oficial escrita enviada a la CRQ y el listado de predios priorizados por la CAR.</t>
  </si>
  <si>
    <t>El secretario de despacho de Agricultura, Desarrollo Rural y Medio Ambiente gestionará un comité de adquisición  y de selección de las alternativas mas viables en los aspectos económicos y de conservación, donde participan varias dependencias como la secretaría administrativa, jurídica, oficina privada, secretaría de Agricultura; este comité se realiza para la toma de decisión por parte del ordenador del gasto con base en la priorización del comité de valoración departamental y la priorización de la CAR. Como evidencia se dejan las Actas de Reunión del comité de adquisición  y de selección de alternativas para la compra de predios y los listados de asistencia de los participantes.</t>
  </si>
  <si>
    <t>1. El Director de Cultura, Arte y Patrimonio, al momento de la entrega y revisión de los términos de las convocatorias, verifica que los criterios de evaluación establecidos en las Matrices de evaluación estén completamente diligenciados y acorde a los manuales o términos de referencia de las convocatorias. En caso contrario, se hará un requerimiento al equipo evaluador para revisión y ajuste; así mismo dará por terminada la participación de cualquier persona natural o jurídica participante, que contacte a los jurados o evaluadores de la convocatoria. Como evidencia se deja la matriz de evaluación, correo electrónico con el requerimiento, comunicación de causal de rechazo.</t>
  </si>
  <si>
    <t xml:space="preserve">2. El Secretario de Cultura, a través del Consejo Departamental de Cultura y los diferentes espacios de participación semestralmente, realiza el seguimiento a la ejecución de los recursos públicos del sector cultura, de acuerdo de la concertación y planificación de las diferentes políticas culturales. En caso de que los Consejos evidencien malos manejos de los recursos públicos, realizaran la respectiva denuncia publica a través de los medios y entidades de control correspondientes, y lo pondrán en evidencia en la reuniones ordinarias del Consejo. Como evidencia se dejan las actas de los diferentes espacio de participación y/o denuncias.  </t>
  </si>
  <si>
    <t xml:space="preserve">Situación de Desviación  de los recursos de los Fondos de Servicios Educativos, por parte de los directivos  docentes, para beneficio propio o de terceros.     </t>
  </si>
  <si>
    <t xml:space="preserve">La oficina de Control Interno mediante visitas de apoyo y acompañamiento  programadas durante la vigencia  a las instituciones educativas buscando minimizar el riesgo en el manejo en la parte contable presupuestal y tesorería así como de la contratación como evidencia se dejaran estipuladas las actas de visita a las 52 instituciones educativas </t>
  </si>
  <si>
    <t xml:space="preserve"> la profesional universitaria de nominas el día 20 de cada mes  proyecta la nomina de pago de salarios  del personal Administrativo, Docente y Directivo Docente la cual será objeto de revisión  por parte del Director Administrativo y Financiero de la SED  quien colocara su visto bueno para el tramite de pago, dicha revisión será soportada mediante actas de reunión suscrita entre el Director Administrativo y Financiero y la profesional de nomina.  </t>
  </si>
  <si>
    <t>2. Aplicabilidad al Manual de Contratación vigente en la Entidad, por parte de Directores, Jefes y personal encargado del proceso de contratación, con el objetivo de realizar los procesos de contratación acorde a la norma, a través de capacitación semestral. Como evidencia de dejan las actas y listados de asistencia.</t>
  </si>
  <si>
    <t>El Director Financiero en conjunto con el Tesorero General del Departamento, solicitarán a la Dirección de las TIC´s y a las Entidades Financieras la elaboración de un protocolo de seguridad informática para las transacciones que el Tesorero General deba realizar a través de los portales electrónicos.
La Secretaria de Hacienda solicitará a la Dirección Tics el protocolo de seguridad al iniciar la vigencia, para cada uno de los portales de cada entidad financiera. 
El Tesorero General aplicará estrictamente el protocolo para los pagos y transferencias electrónicas de lo cual quedará evidencia a través de un informe trimestral que enviará a la Secretaria de Hacienda 
En caso de evidenciar alguna inconsistencia, al momento de aplicar el protocolo, el Tesorero General solicitará apoyo a la Dirección Tics y/o Entidad Financiera responsable.</t>
  </si>
  <si>
    <t xml:space="preserve">El titular de la Secretaría Jurídica y de Contratación por lo menos dos veces cada cuatrimestre coordina la elaboración y socialización de circulares dirigidas a supervisores e interventores en temas inherentes a las labores que desempeñan en virtud de sus funciones de vigilancia y control de contratos estatales. Se evidencia con las circulares expedidas y su constancia de socialización en las secretarías de la administración departamental. </t>
  </si>
  <si>
    <t>La profesional universitaria verifica mensualmente el seguimiento a los términos procesales, a través del "cuadro de control de términos en tramite". En caso de que no se pueda realizar el seguimiento, se designara un contratista para dicha supervisión. Como evidencia se deja el cuadro de control de términos en tramite, diligenciado en Excel.</t>
  </si>
  <si>
    <t>La profesional universitaria verifica mensualmente el seguimiento de las obligaciones del contratista, a través del "Obligaciones de los Contratistas". En caso de que no se pueda realizar el seguimiento, se designara un contratista para dicha supervisión. Como evidencia se deja el cuadro de seguimiento de las obligaciones de los contratistas, diligenciado en Excel.</t>
  </si>
  <si>
    <t>El auxiliar administrativo radicara cada queja presentada en la entidad, a través del libro radicador de la oficina. En caso de que no se pueda realizar la radicación, se designara a la profesional universitaria para dicha radicación de quejas. Como evidencia se deja copias del libro radicador.</t>
  </si>
  <si>
    <t>La oficina de capacitaciones dispondrá capacitaciones sobre el Código de Ética, o de cultura de legalidad y ética, una vez al año. En caso de que no se programe ninguna capacitaciones, le jefe de oficina socializara el código de ética con cada funcionario y contratista. Como evidencia se deja la lista de asistencia a la capacitación.</t>
  </si>
  <si>
    <t>la funcionaria de talento humano, de nomina y de  escalafón constantemente alimentan la base de datos con las novedad  que incidan sobre la elaboración de la nomina en caso  que esta arroje errores el sistema Humano enviara el reporte a la administradora del sistema, como evidencia se contara con todas las novedades que se reportan mensuales tales como ascensos en el escalafón, vacaciones licencias no remuneradas, y licencias por enfermedad.</t>
  </si>
  <si>
    <t>ÁREA QUE APLICA PARA LOS RIESGOS DE CORRUPCIÓN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</si>
</sst>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6" x14ac:knownFonts="1">
    <font>
      <sz val="11"/>
      <color theme="1"/>
      <name val="Calibri"/>
      <family val="2"/>
      <scheme val="minor"/>
    </font>
    <font>
      <sz val="11"/>
      <color theme="1"/>
      <name val="Calibri"/>
      <family val="2"/>
      <scheme val="minor"/>
    </font>
    <font>
      <b/>
      <sz val="14"/>
      <color rgb="FF000000"/>
      <name val="Arial"/>
      <family val="2"/>
    </font>
    <font>
      <b/>
      <sz val="10"/>
      <name val="Arial"/>
      <family val="2"/>
    </font>
    <font>
      <sz val="10"/>
      <name val="Arial"/>
      <family val="2"/>
    </font>
    <font>
      <b/>
      <sz val="11"/>
      <color rgb="FF000000"/>
      <name val="Arial"/>
      <family val="2"/>
    </font>
    <font>
      <b/>
      <sz val="12"/>
      <color rgb="FFFFFFFF"/>
      <name val="Arial"/>
      <family val="2"/>
    </font>
    <font>
      <sz val="10"/>
      <color rgb="FF000000"/>
      <name val="Arial"/>
      <family val="2"/>
    </font>
    <font>
      <b/>
      <sz val="10"/>
      <color rgb="FF000000"/>
      <name val="Arial"/>
      <family val="2"/>
    </font>
    <font>
      <sz val="10"/>
      <color rgb="FFFF0000"/>
      <name val="Arial"/>
      <family val="2"/>
    </font>
    <font>
      <sz val="11"/>
      <color rgb="FF000000"/>
      <name val="Arial"/>
      <family val="2"/>
    </font>
    <font>
      <b/>
      <sz val="9"/>
      <color indexed="81"/>
      <name val="Tahoma"/>
      <family val="2"/>
    </font>
    <font>
      <sz val="9"/>
      <color indexed="81"/>
      <name val="Tahoma"/>
      <family val="2"/>
    </font>
    <font>
      <sz val="11"/>
      <color theme="1"/>
      <name val="Arial"/>
      <family val="2"/>
    </font>
    <font>
      <sz val="11"/>
      <name val="Arial"/>
      <family val="2"/>
    </font>
    <font>
      <b/>
      <sz val="11"/>
      <color rgb="FFFFFFFF"/>
      <name val="Arial"/>
      <family val="2"/>
    </font>
    <font>
      <sz val="10"/>
      <color theme="1"/>
      <name val="Arial"/>
      <family val="2"/>
    </font>
    <font>
      <b/>
      <sz val="10"/>
      <color rgb="FFFFFFFF"/>
      <name val="Arial"/>
      <family val="2"/>
    </font>
    <font>
      <sz val="12"/>
      <color rgb="FF000000"/>
      <name val="Arial"/>
      <family val="2"/>
    </font>
    <font>
      <sz val="8"/>
      <color theme="1"/>
      <name val="Arial"/>
      <family val="2"/>
    </font>
    <font>
      <sz val="12"/>
      <color theme="1"/>
      <name val="Calibri"/>
      <family val="2"/>
      <scheme val="minor"/>
    </font>
    <font>
      <sz val="9"/>
      <color theme="1"/>
      <name val="Arial"/>
      <family val="2"/>
    </font>
    <font>
      <sz val="10"/>
      <color theme="1"/>
      <name val="Calibri"/>
      <family val="2"/>
      <scheme val="minor"/>
    </font>
    <font>
      <sz val="10"/>
      <color rgb="FF843C0C"/>
      <name val="Arial"/>
      <family val="2"/>
    </font>
    <font>
      <sz val="10"/>
      <name val="Calibri"/>
      <family val="2"/>
    </font>
    <font>
      <sz val="12"/>
      <color rgb="FF843C0C"/>
      <name val="Calibri"/>
      <family val="2"/>
    </font>
    <font>
      <sz val="12"/>
      <color rgb="FF000000"/>
      <name val="Calibri"/>
      <family val="2"/>
    </font>
    <font>
      <b/>
      <sz val="11"/>
      <color rgb="FFFF0000"/>
      <name val="Arial"/>
      <family val="2"/>
    </font>
    <font>
      <b/>
      <sz val="10"/>
      <color rgb="FFFF0000"/>
      <name val="Arial"/>
      <family val="2"/>
    </font>
    <font>
      <sz val="11"/>
      <color theme="1"/>
      <name val="Calibri"/>
      <family val="2"/>
    </font>
    <font>
      <sz val="9"/>
      <color rgb="FF000000"/>
      <name val="Arial"/>
      <family val="2"/>
    </font>
    <font>
      <sz val="12"/>
      <name val="Arial"/>
      <family val="2"/>
    </font>
    <font>
      <b/>
      <sz val="12"/>
      <color rgb="FF000000"/>
      <name val="Arial"/>
      <family val="2"/>
    </font>
    <font>
      <sz val="11"/>
      <color rgb="FFFFFFFF"/>
      <name val="Arial"/>
      <family val="2"/>
    </font>
    <font>
      <sz val="10"/>
      <color theme="1"/>
      <name val="Calibri"/>
      <family val="2"/>
    </font>
    <font>
      <b/>
      <sz val="8"/>
      <color rgb="FF000000"/>
      <name val="Arial"/>
      <family val="2"/>
    </font>
    <font>
      <sz val="8"/>
      <color rgb="FF000000"/>
      <name val="Arial"/>
      <family val="2"/>
    </font>
    <font>
      <b/>
      <sz val="12"/>
      <color theme="1"/>
      <name val="Arial"/>
      <family val="2"/>
    </font>
    <font>
      <sz val="12"/>
      <color theme="1"/>
      <name val="Arial"/>
      <family val="2"/>
    </font>
    <font>
      <b/>
      <sz val="11"/>
      <color theme="1"/>
      <name val="Arial"/>
      <family val="2"/>
    </font>
    <font>
      <sz val="10"/>
      <color rgb="FFFFFFFF"/>
      <name val="Arial"/>
      <family val="2"/>
    </font>
    <font>
      <b/>
      <sz val="8"/>
      <color rgb="FFFFFFFF"/>
      <name val="Arial"/>
      <family val="2"/>
    </font>
    <font>
      <sz val="8"/>
      <color theme="1"/>
      <name val="Calibri"/>
      <family val="2"/>
      <scheme val="minor"/>
    </font>
    <font>
      <sz val="11"/>
      <color rgb="FFFF0000"/>
      <name val="Calibri"/>
      <family val="2"/>
    </font>
    <font>
      <b/>
      <sz val="11"/>
      <name val="Arial"/>
      <family val="2"/>
    </font>
    <font>
      <sz val="11"/>
      <color rgb="FFFF0000"/>
      <name val="Arial"/>
      <family val="2"/>
    </font>
  </fonts>
  <fills count="28">
    <fill>
      <patternFill patternType="none"/>
    </fill>
    <fill>
      <patternFill patternType="gray125"/>
    </fill>
    <fill>
      <patternFill patternType="solid">
        <fgColor rgb="FFFFFFFF"/>
        <bgColor rgb="FF000000"/>
      </patternFill>
    </fill>
    <fill>
      <patternFill patternType="solid">
        <fgColor rgb="FF00B050"/>
        <bgColor rgb="FF000000"/>
      </patternFill>
    </fill>
    <fill>
      <patternFill patternType="solid">
        <fgColor rgb="FF843C0C"/>
        <bgColor indexed="64"/>
      </patternFill>
    </fill>
    <fill>
      <patternFill patternType="solid">
        <fgColor theme="0" tint="-4.9989318521683403E-2"/>
        <bgColor indexed="64"/>
      </patternFill>
    </fill>
    <fill>
      <patternFill patternType="solid">
        <fgColor theme="0"/>
        <bgColor indexed="64"/>
      </patternFill>
    </fill>
    <fill>
      <patternFill patternType="solid">
        <fgColor rgb="FF843C0C"/>
        <bgColor rgb="FF000000"/>
      </patternFill>
    </fill>
    <fill>
      <patternFill patternType="solid">
        <fgColor rgb="FFD9D9D9"/>
        <bgColor rgb="FF000000"/>
      </patternFill>
    </fill>
    <fill>
      <patternFill patternType="solid">
        <fgColor rgb="FFDDD9C4"/>
        <bgColor rgb="FF000000"/>
      </patternFill>
    </fill>
    <fill>
      <patternFill patternType="solid">
        <fgColor rgb="FFF2F2F2"/>
        <bgColor rgb="FF000000"/>
      </patternFill>
    </fill>
    <fill>
      <patternFill patternType="solid">
        <fgColor rgb="FFD9D9D9"/>
        <bgColor indexed="64"/>
      </patternFill>
    </fill>
    <fill>
      <patternFill patternType="solid">
        <fgColor rgb="FFF2F2F2"/>
        <bgColor indexed="64"/>
      </patternFill>
    </fill>
    <fill>
      <patternFill patternType="solid">
        <fgColor rgb="FFDAEEF3"/>
        <bgColor rgb="FF000000"/>
      </patternFill>
    </fill>
    <fill>
      <patternFill patternType="solid">
        <fgColor rgb="FFF2DCDB"/>
        <bgColor rgb="FF000000"/>
      </patternFill>
    </fill>
    <fill>
      <patternFill patternType="solid">
        <fgColor rgb="FFEBF1DE"/>
        <bgColor rgb="FF000000"/>
      </patternFill>
    </fill>
    <fill>
      <patternFill patternType="solid">
        <fgColor rgb="FFCCC0DA"/>
        <bgColor rgb="FF000000"/>
      </patternFill>
    </fill>
    <fill>
      <patternFill patternType="solid">
        <fgColor rgb="FFB7DEE8"/>
        <bgColor rgb="FF000000"/>
      </patternFill>
    </fill>
    <fill>
      <patternFill patternType="solid">
        <fgColor rgb="FFFABF8F"/>
        <bgColor rgb="FF000000"/>
      </patternFill>
    </fill>
    <fill>
      <patternFill patternType="solid">
        <fgColor rgb="FFDA9694"/>
        <bgColor rgb="FF000000"/>
      </patternFill>
    </fill>
    <fill>
      <patternFill patternType="solid">
        <fgColor rgb="FFC4D79B"/>
        <bgColor rgb="FF000000"/>
      </patternFill>
    </fill>
    <fill>
      <patternFill patternType="solid">
        <fgColor rgb="FF95B3D7"/>
        <bgColor rgb="FF000000"/>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E4DFEC"/>
        <bgColor rgb="FF000000"/>
      </patternFill>
    </fill>
    <fill>
      <patternFill patternType="solid">
        <fgColor theme="5"/>
        <bgColor indexed="64"/>
      </patternFill>
    </fill>
    <fill>
      <patternFill patternType="solid">
        <fgColor theme="2" tint="-9.9978637043366805E-2"/>
        <bgColor indexed="64"/>
      </patternFill>
    </fill>
  </fills>
  <borders count="84">
    <border>
      <left/>
      <right/>
      <top/>
      <bottom/>
      <diagonal/>
    </border>
    <border>
      <left style="thin">
        <color rgb="FF1F497D"/>
      </left>
      <right style="thin">
        <color rgb="FF1F497D"/>
      </right>
      <top style="thin">
        <color rgb="FF1F497D"/>
      </top>
      <bottom style="thin">
        <color rgb="FF1F497D"/>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1F497D"/>
      </left>
      <right style="thin">
        <color rgb="FF1F497D"/>
      </right>
      <top style="thin">
        <color rgb="FF1F497D"/>
      </top>
      <bottom/>
      <diagonal/>
    </border>
    <border>
      <left/>
      <right/>
      <top style="thin">
        <color indexed="64"/>
      </top>
      <bottom/>
      <diagonal/>
    </border>
    <border>
      <left/>
      <right style="thin">
        <color indexed="64"/>
      </right>
      <top style="thin">
        <color indexed="64"/>
      </top>
      <bottom/>
      <diagonal/>
    </border>
    <border>
      <left style="thin">
        <color rgb="FF1F497D"/>
      </left>
      <right style="thin">
        <color rgb="FF1F497D"/>
      </right>
      <top/>
      <bottom/>
      <diagonal/>
    </border>
    <border>
      <left style="thin">
        <color rgb="FF1F497D"/>
      </left>
      <right style="thin">
        <color rgb="FF1F497D"/>
      </right>
      <top/>
      <bottom style="thin">
        <color rgb="FF1F497D"/>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rgb="FF1F497D"/>
      </right>
      <top style="thin">
        <color rgb="FF1F497D"/>
      </top>
      <bottom/>
      <diagonal/>
    </border>
    <border>
      <left style="thin">
        <color rgb="FF1F497D"/>
      </left>
      <right style="thin">
        <color indexed="64"/>
      </right>
      <top style="thin">
        <color indexed="64"/>
      </top>
      <bottom/>
      <diagonal/>
    </border>
    <border>
      <left/>
      <right style="thin">
        <color rgb="FF1F497D"/>
      </right>
      <top/>
      <bottom/>
      <diagonal/>
    </border>
    <border>
      <left style="thin">
        <color indexed="64"/>
      </left>
      <right style="thin">
        <color indexed="64"/>
      </right>
      <top/>
      <bottom/>
      <diagonal/>
    </border>
    <border>
      <left/>
      <right style="thin">
        <color rgb="FF1F497D"/>
      </right>
      <top/>
      <bottom style="thin">
        <color rgb="FF1F497D"/>
      </bottom>
      <diagonal/>
    </border>
    <border>
      <left style="thin">
        <color rgb="FF1F497D"/>
      </left>
      <right style="thin">
        <color indexed="64"/>
      </right>
      <top/>
      <bottom style="thin">
        <color indexed="64"/>
      </bottom>
      <diagonal/>
    </border>
    <border>
      <left style="thin">
        <color indexed="64"/>
      </left>
      <right style="thin">
        <color indexed="64"/>
      </right>
      <top style="thin">
        <color rgb="FF1F497D"/>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1F497D"/>
      </right>
      <top style="thin">
        <color rgb="FF1F497D"/>
      </top>
      <bottom style="thin">
        <color rgb="FF1F497D"/>
      </bottom>
      <diagonal/>
    </border>
    <border>
      <left style="thin">
        <color indexed="64"/>
      </left>
      <right style="thin">
        <color rgb="FF1F497D"/>
      </right>
      <top style="thin">
        <color rgb="FF1F497D"/>
      </top>
      <bottom/>
      <diagonal/>
    </border>
    <border>
      <left style="thin">
        <color indexed="64"/>
      </left>
      <right style="thin">
        <color rgb="FF1F497D"/>
      </right>
      <top/>
      <bottom style="thin">
        <color rgb="FF1F497D"/>
      </bottom>
      <diagonal/>
    </border>
    <border>
      <left/>
      <right style="thin">
        <color indexed="64"/>
      </right>
      <top/>
      <bottom/>
      <diagonal/>
    </border>
    <border>
      <left/>
      <right style="thin">
        <color theme="3"/>
      </right>
      <top style="thin">
        <color theme="3"/>
      </top>
      <bottom style="thin">
        <color theme="3"/>
      </bottom>
      <diagonal/>
    </border>
    <border>
      <left style="medium">
        <color rgb="FFFFFFFF"/>
      </left>
      <right style="medium">
        <color rgb="FFFFFFFF"/>
      </right>
      <top style="medium">
        <color rgb="FFFFFFFF"/>
      </top>
      <bottom/>
      <diagonal/>
    </border>
    <border>
      <left style="medium">
        <color rgb="FFFFFFFF"/>
      </left>
      <right style="medium">
        <color rgb="FFFFFFFF"/>
      </right>
      <top style="medium">
        <color rgb="FFFFFFFF"/>
      </top>
      <bottom style="thick">
        <color rgb="FFFFFFFF"/>
      </bottom>
      <diagonal/>
    </border>
    <border>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style="thick">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style="medium">
        <color rgb="FFFFFFFF"/>
      </bottom>
      <diagonal/>
    </border>
    <border>
      <left/>
      <right style="thin">
        <color indexed="64"/>
      </right>
      <top style="thin">
        <color indexed="64"/>
      </top>
      <bottom style="medium">
        <color rgb="FFFFFFFF"/>
      </bottom>
      <diagonal/>
    </border>
    <border>
      <left style="medium">
        <color rgb="FFFFFFFF"/>
      </left>
      <right/>
      <top/>
      <bottom/>
      <diagonal/>
    </border>
    <border>
      <left/>
      <right style="medium">
        <color rgb="FFFFFFFF"/>
      </right>
      <top/>
      <bottom/>
      <diagonal/>
    </border>
    <border>
      <left style="medium">
        <color rgb="FFFFFFFF"/>
      </left>
      <right/>
      <top/>
      <bottom style="thick">
        <color rgb="FFFFFFFF"/>
      </bottom>
      <diagonal/>
    </border>
    <border>
      <left/>
      <right style="medium">
        <color rgb="FFFFFFFF"/>
      </right>
      <top/>
      <bottom style="thick">
        <color rgb="FFFFFFFF"/>
      </bottom>
      <diagonal/>
    </border>
    <border>
      <left style="medium">
        <color rgb="FFFFFFFF"/>
      </left>
      <right/>
      <top style="medium">
        <color rgb="FFFFFFFF"/>
      </top>
      <bottom style="thick">
        <color rgb="FFFFFFFF"/>
      </bottom>
      <diagonal/>
    </border>
    <border>
      <left/>
      <right style="medium">
        <color rgb="FFFFFFFF"/>
      </right>
      <top style="medium">
        <color rgb="FFFFFFFF"/>
      </top>
      <bottom style="thick">
        <color rgb="FFFFFFFF"/>
      </bottom>
      <diagonal/>
    </border>
    <border>
      <left style="medium">
        <color rgb="FFFFFFFF"/>
      </left>
      <right style="medium">
        <color rgb="FFFFFFFF"/>
      </right>
      <top/>
      <bottom style="thick">
        <color rgb="FFFFFFFF"/>
      </bottom>
      <diagonal/>
    </border>
    <border>
      <left/>
      <right style="thick">
        <color rgb="FFFFFFFF"/>
      </right>
      <top/>
      <bottom style="thick">
        <color rgb="FFFFFFFF"/>
      </bottom>
      <diagonal/>
    </border>
    <border>
      <left style="thick">
        <color rgb="FFFFFFFF"/>
      </left>
      <right style="medium">
        <color rgb="FFFFFFFF"/>
      </right>
      <top style="thick">
        <color rgb="FFFFFFFF"/>
      </top>
      <bottom style="medium">
        <color rgb="FFFFFFFF"/>
      </bottom>
      <diagonal/>
    </border>
    <border>
      <left style="medium">
        <color rgb="FFFFFFFF"/>
      </left>
      <right/>
      <top style="thick">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top style="medium">
        <color rgb="FFFFFFFF"/>
      </top>
      <bottom/>
      <diagonal/>
    </border>
    <border>
      <left/>
      <right style="medium">
        <color rgb="FFFFFFFF"/>
      </right>
      <top style="medium">
        <color rgb="FFFFFFFF"/>
      </top>
      <bottom/>
      <diagonal/>
    </border>
    <border>
      <left/>
      <right/>
      <top style="medium">
        <color rgb="FFFFFFFF"/>
      </top>
      <bottom/>
      <diagonal/>
    </border>
    <border>
      <left/>
      <right/>
      <top style="medium">
        <color rgb="FFFFFFFF"/>
      </top>
      <bottom style="medium">
        <color rgb="FFFFFFFF"/>
      </bottom>
      <diagonal/>
    </border>
    <border>
      <left style="thin">
        <color rgb="FF1F497D"/>
      </left>
      <right/>
      <top style="thin">
        <color rgb="FF1F497D"/>
      </top>
      <bottom style="thin">
        <color rgb="FF1F497D"/>
      </bottom>
      <diagonal/>
    </border>
    <border>
      <left/>
      <right/>
      <top style="thin">
        <color rgb="FF1F497D"/>
      </top>
      <bottom style="thin">
        <color rgb="FF1F497D"/>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right style="medium">
        <color rgb="FFFFFFFF"/>
      </right>
      <top style="thick">
        <color rgb="FFFFFFFF"/>
      </top>
      <bottom/>
      <diagonal/>
    </border>
    <border>
      <left style="medium">
        <color rgb="FFFFFFFF"/>
      </left>
      <right style="medium">
        <color rgb="FFFFFFFF"/>
      </right>
      <top style="thick">
        <color rgb="FFFFFFFF"/>
      </top>
      <bottom/>
      <diagonal/>
    </border>
    <border>
      <left/>
      <right style="medium">
        <color rgb="FFFFFFFF"/>
      </right>
      <top/>
      <bottom style="medium">
        <color rgb="FFFFFFFF"/>
      </bottom>
      <diagonal/>
    </border>
    <border>
      <left style="medium">
        <color rgb="FFFFFFFF"/>
      </left>
      <right style="medium">
        <color rgb="FFFFFFFF"/>
      </right>
      <top/>
      <bottom style="thin">
        <color indexed="64"/>
      </bottom>
      <diagonal/>
    </border>
    <border>
      <left style="thin">
        <color theme="3"/>
      </left>
      <right style="thin">
        <color theme="3"/>
      </right>
      <top style="thin">
        <color theme="3"/>
      </top>
      <bottom/>
      <diagonal/>
    </border>
    <border>
      <left style="thin">
        <color theme="3"/>
      </left>
      <right style="thin">
        <color indexed="64"/>
      </right>
      <top style="thin">
        <color indexed="64"/>
      </top>
      <bottom/>
      <diagonal/>
    </border>
    <border>
      <left style="thin">
        <color theme="3"/>
      </left>
      <right style="thin">
        <color theme="3"/>
      </right>
      <top/>
      <bottom/>
      <diagonal/>
    </border>
    <border>
      <left style="thin">
        <color theme="3"/>
      </left>
      <right style="thin">
        <color indexed="64"/>
      </right>
      <top/>
      <bottom/>
      <diagonal/>
    </border>
    <border>
      <left style="thin">
        <color theme="3"/>
      </left>
      <right style="thin">
        <color theme="3"/>
      </right>
      <top/>
      <bottom style="thin">
        <color theme="3"/>
      </bottom>
      <diagonal/>
    </border>
    <border>
      <left style="thin">
        <color theme="3"/>
      </left>
      <right style="thin">
        <color indexed="64"/>
      </right>
      <top/>
      <bottom style="thin">
        <color indexed="64"/>
      </bottom>
      <diagonal/>
    </border>
    <border>
      <left style="thin">
        <color rgb="FFFFFFFF"/>
      </left>
      <right style="thin">
        <color rgb="FFFFFFFF"/>
      </right>
      <top style="thin">
        <color rgb="FFFFFFFF"/>
      </top>
      <bottom style="medium">
        <color rgb="FFFFFFFF"/>
      </bottom>
      <diagonal/>
    </border>
    <border>
      <left/>
      <right style="thin">
        <color rgb="FFFFFFFF"/>
      </right>
      <top style="thin">
        <color rgb="FFFFFFFF"/>
      </top>
      <bottom/>
      <diagonal/>
    </border>
    <border>
      <left style="thin">
        <color rgb="FFFFFFFF"/>
      </left>
      <right style="thin">
        <color rgb="FFFFFFFF"/>
      </right>
      <top style="thick">
        <color rgb="FFFFFFFF"/>
      </top>
      <bottom style="thick">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indexed="64"/>
      </left>
      <right style="thin">
        <color theme="3"/>
      </right>
      <top style="thin">
        <color theme="3"/>
      </top>
      <bottom/>
      <diagonal/>
    </border>
    <border>
      <left style="thin">
        <color theme="3"/>
      </left>
      <right style="thin">
        <color theme="3"/>
      </right>
      <top style="thin">
        <color theme="3"/>
      </top>
      <bottom style="thin">
        <color theme="3"/>
      </bottom>
      <diagonal/>
    </border>
    <border>
      <left style="thin">
        <color indexed="64"/>
      </left>
      <right style="thin">
        <color theme="3"/>
      </right>
      <top/>
      <bottom style="thin">
        <color theme="3"/>
      </bottom>
      <diagonal/>
    </border>
    <border>
      <left/>
      <right style="thin">
        <color theme="3"/>
      </right>
      <top/>
      <bottom/>
      <diagonal/>
    </border>
    <border>
      <left style="thin">
        <color indexed="64"/>
      </left>
      <right style="thin">
        <color theme="3"/>
      </right>
      <top/>
      <bottom/>
      <diagonal/>
    </border>
    <border>
      <left style="thin">
        <color theme="3"/>
      </left>
      <right style="thin">
        <color indexed="64"/>
      </right>
      <top style="thin">
        <color theme="3"/>
      </top>
      <bottom/>
      <diagonal/>
    </border>
    <border>
      <left style="thin">
        <color indexed="64"/>
      </left>
      <right style="thin">
        <color indexed="64"/>
      </right>
      <top style="thin">
        <color theme="3"/>
      </top>
      <bottom/>
      <diagonal/>
    </border>
    <border>
      <left style="thin">
        <color theme="3"/>
      </left>
      <right/>
      <top style="thin">
        <color theme="3"/>
      </top>
      <bottom style="thin">
        <color theme="3"/>
      </bottom>
      <diagonal/>
    </border>
    <border>
      <left style="thin">
        <color indexed="64"/>
      </left>
      <right style="thin">
        <color theme="3"/>
      </right>
      <top style="thin">
        <color indexed="64"/>
      </top>
      <bottom style="thin">
        <color indexed="64"/>
      </bottom>
      <diagonal/>
    </border>
    <border>
      <left style="thin">
        <color theme="3"/>
      </left>
      <right style="thin">
        <color indexed="64"/>
      </right>
      <top style="thin">
        <color indexed="64"/>
      </top>
      <bottom style="thin">
        <color indexed="64"/>
      </bottom>
      <diagonal/>
    </border>
  </borders>
  <cellStyleXfs count="3">
    <xf numFmtId="0" fontId="0" fillId="0" borderId="0"/>
    <xf numFmtId="0" fontId="1" fillId="0" borderId="0"/>
    <xf numFmtId="0" fontId="20" fillId="0" borderId="0"/>
  </cellStyleXfs>
  <cellXfs count="581">
    <xf numFmtId="0" fontId="0" fillId="0" borderId="0" xfId="0"/>
    <xf numFmtId="0" fontId="6" fillId="3" borderId="1" xfId="0" applyFont="1" applyFill="1" applyBorder="1" applyAlignment="1">
      <alignment horizontal="center" vertical="center" textRotation="90" wrapText="1"/>
    </xf>
    <xf numFmtId="0" fontId="6" fillId="3" borderId="1"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justify" vertical="center" wrapText="1" readingOrder="1"/>
    </xf>
    <xf numFmtId="0" fontId="7" fillId="0" borderId="10" xfId="0" applyFont="1" applyBorder="1" applyAlignment="1">
      <alignment horizontal="left" vertical="center" wrapText="1" readingOrder="1"/>
    </xf>
    <xf numFmtId="0" fontId="4" fillId="0" borderId="10" xfId="0" applyFont="1" applyBorder="1" applyAlignment="1">
      <alignment horizontal="center" vertical="center" wrapText="1"/>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13" fillId="0" borderId="10" xfId="0" applyFont="1" applyBorder="1" applyAlignment="1">
      <alignment horizontal="center" vertical="center" wrapText="1"/>
    </xf>
    <xf numFmtId="0" fontId="10" fillId="0" borderId="10" xfId="0" applyFont="1" applyBorder="1" applyAlignment="1">
      <alignment horizontal="justify" vertical="center" wrapText="1" readingOrder="1"/>
    </xf>
    <xf numFmtId="0" fontId="14" fillId="0" borderId="10" xfId="0" applyFont="1" applyBorder="1" applyAlignment="1">
      <alignment horizontal="justify" vertical="center" wrapText="1"/>
    </xf>
    <xf numFmtId="0" fontId="13" fillId="0" borderId="10" xfId="0" applyFont="1" applyBorder="1" applyAlignment="1">
      <alignment horizontal="justify" vertical="center" wrapText="1"/>
    </xf>
    <xf numFmtId="0" fontId="14" fillId="0" borderId="10" xfId="0" applyFont="1" applyBorder="1" applyAlignment="1">
      <alignment horizontal="left" vertical="center" wrapText="1" readingOrder="1"/>
    </xf>
    <xf numFmtId="0" fontId="7" fillId="0" borderId="10" xfId="0" applyFont="1" applyBorder="1" applyAlignment="1">
      <alignment horizontal="center" vertical="center" wrapText="1" readingOrder="1"/>
    </xf>
    <xf numFmtId="0" fontId="17" fillId="4" borderId="10" xfId="0" applyFont="1" applyFill="1" applyBorder="1" applyAlignment="1">
      <alignment horizontal="center" vertical="center" wrapText="1" readingOrder="1"/>
    </xf>
    <xf numFmtId="0" fontId="17" fillId="4" borderId="10" xfId="0" applyFont="1" applyFill="1" applyBorder="1" applyAlignment="1">
      <alignment horizontal="left" vertical="center" wrapText="1" readingOrder="1"/>
    </xf>
    <xf numFmtId="0" fontId="7" fillId="6" borderId="10" xfId="1" applyFont="1" applyFill="1" applyBorder="1" applyAlignment="1">
      <alignment horizontal="center" vertical="center" wrapText="1"/>
    </xf>
    <xf numFmtId="0" fontId="7" fillId="5" borderId="10" xfId="0" applyFont="1" applyFill="1" applyBorder="1" applyAlignment="1">
      <alignment horizontal="center" vertical="center" wrapText="1" readingOrder="1"/>
    </xf>
    <xf numFmtId="0" fontId="4" fillId="0" borderId="10" xfId="0" applyFont="1" applyBorder="1" applyAlignment="1">
      <alignment horizontal="center" vertical="center" wrapText="1" readingOrder="1"/>
    </xf>
    <xf numFmtId="0" fontId="17" fillId="7" borderId="10" xfId="0" applyFont="1" applyFill="1" applyBorder="1" applyAlignment="1">
      <alignment horizontal="center" vertical="center" wrapText="1" readingOrder="1"/>
    </xf>
    <xf numFmtId="0" fontId="4" fillId="0" borderId="10" xfId="0" applyFont="1" applyBorder="1" applyAlignment="1">
      <alignment horizontal="justify" vertical="center" wrapText="1" readingOrder="1"/>
    </xf>
    <xf numFmtId="0" fontId="4" fillId="12" borderId="3" xfId="0" applyFont="1" applyFill="1" applyBorder="1" applyAlignment="1">
      <alignment horizontal="center" vertical="center" wrapText="1" readingOrder="1"/>
    </xf>
    <xf numFmtId="0" fontId="23" fillId="12" borderId="10" xfId="0" applyFont="1" applyFill="1" applyBorder="1" applyAlignment="1">
      <alignment horizontal="center" vertical="center" wrapText="1" readingOrder="1"/>
    </xf>
    <xf numFmtId="0" fontId="7" fillId="12" borderId="10" xfId="0" applyFont="1" applyFill="1" applyBorder="1" applyAlignment="1">
      <alignment horizontal="center" vertical="center" wrapText="1" readingOrder="1"/>
    </xf>
    <xf numFmtId="0" fontId="4" fillId="12" borderId="6" xfId="0" applyFont="1" applyFill="1" applyBorder="1" applyAlignment="1">
      <alignment horizontal="center" vertical="center" wrapText="1" readingOrder="1"/>
    </xf>
    <xf numFmtId="0" fontId="4" fillId="12" borderId="26" xfId="0" applyFont="1" applyFill="1" applyBorder="1" applyAlignment="1">
      <alignment horizontal="center" vertical="center" wrapText="1" readingOrder="1"/>
    </xf>
    <xf numFmtId="0" fontId="16" fillId="6" borderId="10" xfId="2" applyFont="1" applyFill="1" applyBorder="1" applyAlignment="1">
      <alignment horizontal="center" vertical="center"/>
    </xf>
    <xf numFmtId="164" fontId="16" fillId="6" borderId="10" xfId="2" applyNumberFormat="1" applyFont="1" applyFill="1" applyBorder="1" applyAlignment="1">
      <alignment horizontal="center" vertical="center"/>
    </xf>
    <xf numFmtId="0" fontId="24" fillId="12" borderId="10" xfId="0" applyFont="1" applyFill="1" applyBorder="1" applyAlignment="1">
      <alignment horizontal="center" vertical="center" wrapText="1" readingOrder="1"/>
    </xf>
    <xf numFmtId="0" fontId="4" fillId="0" borderId="10" xfId="0" applyFont="1" applyFill="1" applyBorder="1" applyAlignment="1">
      <alignment horizontal="justify" vertical="center" wrapText="1" readingOrder="1"/>
    </xf>
    <xf numFmtId="0" fontId="18" fillId="11" borderId="30" xfId="0" applyFont="1" applyFill="1" applyBorder="1" applyAlignment="1">
      <alignment vertical="center" wrapText="1" readingOrder="1"/>
    </xf>
    <xf numFmtId="0" fontId="18" fillId="11" borderId="32" xfId="0" applyFont="1" applyFill="1" applyBorder="1" applyAlignment="1">
      <alignment horizontal="left" vertical="center" wrapText="1" readingOrder="1"/>
    </xf>
    <xf numFmtId="1" fontId="18" fillId="11" borderId="32" xfId="0" applyNumberFormat="1" applyFont="1" applyFill="1" applyBorder="1" applyAlignment="1">
      <alignment horizontal="center" vertical="center" wrapText="1" readingOrder="1"/>
    </xf>
    <xf numFmtId="0" fontId="7" fillId="11" borderId="30" xfId="0" applyFont="1" applyFill="1" applyBorder="1" applyAlignment="1">
      <alignment horizontal="left" vertical="center" wrapText="1" readingOrder="1"/>
    </xf>
    <xf numFmtId="0" fontId="18" fillId="11" borderId="30" xfId="0" applyFont="1" applyFill="1" applyBorder="1" applyAlignment="1">
      <alignment horizontal="center" vertical="center" wrapText="1" readingOrder="1"/>
    </xf>
    <xf numFmtId="0" fontId="22" fillId="0" borderId="0" xfId="0" applyFont="1"/>
    <xf numFmtId="0" fontId="16" fillId="0" borderId="0" xfId="0" applyFont="1" applyAlignment="1">
      <alignment horizontal="center" vertical="center"/>
    </xf>
    <xf numFmtId="0" fontId="17" fillId="4" borderId="27" xfId="0" applyFont="1" applyFill="1" applyBorder="1" applyAlignment="1">
      <alignment horizontal="center" vertical="center" wrapText="1" readingOrder="1"/>
    </xf>
    <xf numFmtId="0" fontId="17" fillId="4" borderId="28" xfId="0" applyFont="1" applyFill="1" applyBorder="1" applyAlignment="1">
      <alignment horizontal="center" vertical="center" wrapText="1" readingOrder="1"/>
    </xf>
    <xf numFmtId="0" fontId="7" fillId="11" borderId="29" xfId="0" applyFont="1" applyFill="1" applyBorder="1" applyAlignment="1">
      <alignment horizontal="center" vertical="center" wrapText="1" readingOrder="1"/>
    </xf>
    <xf numFmtId="0" fontId="7" fillId="11" borderId="30" xfId="0" applyFont="1" applyFill="1" applyBorder="1" applyAlignment="1">
      <alignment horizontal="justify" vertical="center" wrapText="1" readingOrder="1"/>
    </xf>
    <xf numFmtId="0" fontId="7" fillId="11" borderId="30" xfId="0" applyFont="1" applyFill="1" applyBorder="1" applyAlignment="1">
      <alignment vertical="center" wrapText="1" readingOrder="1"/>
    </xf>
    <xf numFmtId="0" fontId="7" fillId="11" borderId="32" xfId="0" applyFont="1" applyFill="1" applyBorder="1" applyAlignment="1">
      <alignment horizontal="left" vertical="center" wrapText="1" readingOrder="1"/>
    </xf>
    <xf numFmtId="1" fontId="7" fillId="11" borderId="32" xfId="0" applyNumberFormat="1" applyFont="1" applyFill="1" applyBorder="1" applyAlignment="1">
      <alignment horizontal="center" vertical="center" wrapText="1" readingOrder="1"/>
    </xf>
    <xf numFmtId="0" fontId="7" fillId="11" borderId="33" xfId="0" applyFont="1" applyFill="1" applyBorder="1" applyAlignment="1">
      <alignment horizontal="center" vertical="center" wrapText="1" readingOrder="1"/>
    </xf>
    <xf numFmtId="0" fontId="16" fillId="0" borderId="10" xfId="0" applyFont="1" applyBorder="1" applyAlignment="1">
      <alignment horizontal="center" vertical="center" textRotation="90" wrapText="1"/>
    </xf>
    <xf numFmtId="0" fontId="16" fillId="0" borderId="10" xfId="0" applyFont="1" applyBorder="1" applyAlignment="1">
      <alignment horizontal="center" vertical="center" wrapText="1"/>
    </xf>
    <xf numFmtId="0" fontId="7" fillId="11" borderId="30" xfId="0" applyFont="1" applyFill="1" applyBorder="1" applyAlignment="1">
      <alignment horizontal="center" vertical="center" wrapText="1" readingOrder="1"/>
    </xf>
    <xf numFmtId="0" fontId="7" fillId="11" borderId="32" xfId="0" applyFont="1" applyFill="1" applyBorder="1" applyAlignment="1">
      <alignment horizontal="center" vertical="center" wrapText="1" readingOrder="1"/>
    </xf>
    <xf numFmtId="0" fontId="7" fillId="11" borderId="32" xfId="0" applyFont="1" applyFill="1" applyBorder="1" applyAlignment="1">
      <alignment horizontal="justify" vertical="center" wrapText="1" readingOrder="1"/>
    </xf>
    <xf numFmtId="0" fontId="29" fillId="0" borderId="0" xfId="0" applyFont="1"/>
    <xf numFmtId="0" fontId="29" fillId="0" borderId="0" xfId="0" applyFont="1" applyAlignment="1">
      <alignment horizontal="center"/>
    </xf>
    <xf numFmtId="0" fontId="5" fillId="0" borderId="0" xfId="0" applyFont="1" applyAlignment="1">
      <alignment horizontal="center"/>
    </xf>
    <xf numFmtId="0" fontId="18" fillId="0" borderId="50" xfId="0" applyFont="1" applyBorder="1" applyAlignment="1">
      <alignment horizontal="center" vertical="center" wrapText="1" readingOrder="1"/>
    </xf>
    <xf numFmtId="0" fontId="18" fillId="0" borderId="52" xfId="0" applyFont="1" applyBorder="1" applyAlignment="1">
      <alignment horizontal="justify" vertical="center" wrapText="1" readingOrder="1"/>
    </xf>
    <xf numFmtId="0" fontId="31" fillId="0" borderId="0" xfId="0" applyFont="1" applyAlignment="1">
      <alignment vertical="top" wrapText="1"/>
    </xf>
    <xf numFmtId="0" fontId="18" fillId="0" borderId="0" xfId="0" applyFont="1" applyAlignment="1">
      <alignment horizontal="left" vertical="center" wrapText="1" readingOrder="1"/>
    </xf>
    <xf numFmtId="0" fontId="29" fillId="0" borderId="0" xfId="0" applyFont="1" applyAlignment="1">
      <alignment horizontal="center" vertical="center"/>
    </xf>
    <xf numFmtId="1" fontId="18" fillId="8" borderId="32" xfId="0" applyNumberFormat="1" applyFont="1" applyFill="1" applyBorder="1" applyAlignment="1">
      <alignment horizontal="center" vertical="center" wrapText="1" readingOrder="1"/>
    </xf>
    <xf numFmtId="0" fontId="17" fillId="7" borderId="47" xfId="0" applyFont="1" applyFill="1" applyBorder="1" applyAlignment="1">
      <alignment horizontal="center" vertical="center" wrapText="1" readingOrder="1"/>
    </xf>
    <xf numFmtId="0" fontId="17" fillId="7" borderId="32" xfId="0" applyFont="1" applyFill="1" applyBorder="1" applyAlignment="1">
      <alignment horizontal="center" vertical="center" wrapText="1" readingOrder="1"/>
    </xf>
    <xf numFmtId="0" fontId="7" fillId="8" borderId="32" xfId="0" applyFont="1" applyFill="1" applyBorder="1" applyAlignment="1">
      <alignment horizontal="center" vertical="center" wrapText="1" readingOrder="1"/>
    </xf>
    <xf numFmtId="0" fontId="7" fillId="8" borderId="30" xfId="0" applyFont="1" applyFill="1" applyBorder="1" applyAlignment="1">
      <alignment horizontal="center" vertical="center" wrapText="1" readingOrder="1"/>
    </xf>
    <xf numFmtId="0" fontId="4" fillId="8" borderId="30" xfId="0" applyFont="1" applyFill="1" applyBorder="1" applyAlignment="1">
      <alignment horizontal="center" vertical="top" wrapText="1" readingOrder="1"/>
    </xf>
    <xf numFmtId="0" fontId="4" fillId="8" borderId="30" xfId="0" applyFont="1" applyFill="1" applyBorder="1" applyAlignment="1">
      <alignment horizontal="center" vertical="center" wrapText="1"/>
    </xf>
    <xf numFmtId="0" fontId="4" fillId="8" borderId="30" xfId="0" applyFont="1" applyFill="1" applyBorder="1" applyAlignment="1">
      <alignment horizontal="center" vertical="top" wrapText="1"/>
    </xf>
    <xf numFmtId="0" fontId="4" fillId="8" borderId="30" xfId="0" applyFont="1" applyFill="1" applyBorder="1" applyAlignment="1">
      <alignment horizontal="center" vertical="center" wrapText="1" readingOrder="1"/>
    </xf>
    <xf numFmtId="0" fontId="7" fillId="8" borderId="30" xfId="0" applyFont="1" applyFill="1" applyBorder="1" applyAlignment="1">
      <alignment horizontal="center" wrapText="1" readingOrder="1"/>
    </xf>
    <xf numFmtId="0" fontId="4" fillId="8" borderId="30" xfId="0" applyFont="1" applyFill="1" applyBorder="1" applyAlignment="1">
      <alignment horizontal="center" wrapText="1"/>
    </xf>
    <xf numFmtId="0" fontId="7" fillId="8" borderId="27" xfId="0" applyFont="1" applyFill="1" applyBorder="1" applyAlignment="1">
      <alignment horizontal="center" vertical="center" wrapText="1" readingOrder="1"/>
    </xf>
    <xf numFmtId="0" fontId="4" fillId="8" borderId="27" xfId="0" applyFont="1" applyFill="1" applyBorder="1" applyAlignment="1">
      <alignment horizontal="right" vertical="top" wrapText="1"/>
    </xf>
    <xf numFmtId="0" fontId="4" fillId="8" borderId="27" xfId="0" applyFont="1" applyFill="1" applyBorder="1" applyAlignment="1">
      <alignment horizontal="center" vertical="top" wrapText="1" readingOrder="1"/>
    </xf>
    <xf numFmtId="0" fontId="7" fillId="8" borderId="27" xfId="0" applyFont="1" applyFill="1" applyBorder="1" applyAlignment="1">
      <alignment horizontal="left" vertical="center" wrapText="1" readingOrder="1"/>
    </xf>
    <xf numFmtId="0" fontId="4" fillId="8" borderId="27" xfId="0" applyFont="1" applyFill="1" applyBorder="1" applyAlignment="1">
      <alignment horizontal="center" vertical="top" wrapText="1"/>
    </xf>
    <xf numFmtId="0" fontId="4" fillId="8" borderId="27" xfId="0" applyFont="1" applyFill="1" applyBorder="1" applyAlignment="1">
      <alignment horizontal="center" vertical="center" wrapText="1"/>
    </xf>
    <xf numFmtId="0" fontId="4" fillId="8" borderId="27" xfId="0" applyFont="1" applyFill="1" applyBorder="1" applyAlignment="1">
      <alignment horizontal="center" vertical="center" wrapText="1" readingOrder="1"/>
    </xf>
    <xf numFmtId="0" fontId="4" fillId="8" borderId="27" xfId="0" applyFont="1" applyFill="1" applyBorder="1" applyAlignment="1">
      <alignment horizontal="center" wrapText="1"/>
    </xf>
    <xf numFmtId="0" fontId="7" fillId="8" borderId="27" xfId="0" applyFont="1" applyFill="1" applyBorder="1" applyAlignment="1">
      <alignment horizontal="center" wrapText="1" readingOrder="1"/>
    </xf>
    <xf numFmtId="0" fontId="4" fillId="8" borderId="27" xfId="0" applyFont="1" applyFill="1" applyBorder="1" applyAlignment="1">
      <alignment vertical="top" wrapText="1"/>
    </xf>
    <xf numFmtId="0" fontId="3" fillId="8" borderId="27" xfId="0" applyFont="1" applyFill="1" applyBorder="1" applyAlignment="1">
      <alignment horizontal="center" wrapText="1"/>
    </xf>
    <xf numFmtId="0" fontId="34" fillId="0" borderId="0" xfId="0" applyFont="1"/>
    <xf numFmtId="0" fontId="17" fillId="7" borderId="27" xfId="0" applyFont="1" applyFill="1" applyBorder="1" applyAlignment="1">
      <alignment horizontal="center" vertical="center" wrapText="1" readingOrder="1"/>
    </xf>
    <xf numFmtId="0" fontId="17" fillId="7" borderId="28" xfId="0" applyFont="1" applyFill="1" applyBorder="1" applyAlignment="1">
      <alignment horizontal="center" vertical="center" wrapText="1" readingOrder="1"/>
    </xf>
    <xf numFmtId="0" fontId="7" fillId="8" borderId="29" xfId="0" applyFont="1" applyFill="1" applyBorder="1" applyAlignment="1">
      <alignment horizontal="center" vertical="center" wrapText="1" readingOrder="1"/>
    </xf>
    <xf numFmtId="0" fontId="7" fillId="8" borderId="32" xfId="0" applyFont="1" applyFill="1" applyBorder="1" applyAlignment="1">
      <alignment horizontal="justify" vertical="center" wrapText="1" readingOrder="1"/>
    </xf>
    <xf numFmtId="1" fontId="7" fillId="8" borderId="32" xfId="0" applyNumberFormat="1" applyFont="1" applyFill="1" applyBorder="1" applyAlignment="1">
      <alignment horizontal="center" vertical="center" wrapText="1" readingOrder="1"/>
    </xf>
    <xf numFmtId="1" fontId="9" fillId="8" borderId="32" xfId="0" applyNumberFormat="1" applyFont="1" applyFill="1" applyBorder="1" applyAlignment="1">
      <alignment horizontal="center" vertical="center" wrapText="1" readingOrder="1"/>
    </xf>
    <xf numFmtId="0" fontId="10" fillId="0" borderId="0" xfId="0" applyFont="1" applyAlignment="1">
      <alignment vertical="center"/>
    </xf>
    <xf numFmtId="0" fontId="10" fillId="0" borderId="0" xfId="0" applyFont="1" applyAlignment="1">
      <alignment horizontal="center" vertical="center"/>
    </xf>
    <xf numFmtId="0" fontId="32" fillId="14" borderId="1" xfId="0" applyFont="1" applyFill="1" applyBorder="1" applyAlignment="1">
      <alignment horizontal="center" vertical="center" wrapText="1"/>
    </xf>
    <xf numFmtId="0" fontId="14" fillId="8" borderId="1" xfId="0" applyFont="1" applyFill="1" applyBorder="1" applyAlignment="1">
      <alignment horizontal="center" vertical="center" wrapText="1" readingOrder="1"/>
    </xf>
    <xf numFmtId="0" fontId="35" fillId="10" borderId="6" xfId="0" applyFont="1" applyFill="1" applyBorder="1" applyAlignment="1">
      <alignment horizontal="center" vertical="center"/>
    </xf>
    <xf numFmtId="0" fontId="35" fillId="10" borderId="9" xfId="0" applyFont="1" applyFill="1" applyBorder="1" applyAlignment="1">
      <alignment horizontal="center" vertical="center" wrapText="1"/>
    </xf>
    <xf numFmtId="0" fontId="35" fillId="10" borderId="9" xfId="0" applyFont="1" applyFill="1" applyBorder="1" applyAlignment="1">
      <alignment horizontal="center" vertical="center"/>
    </xf>
    <xf numFmtId="0" fontId="35" fillId="10" borderId="19" xfId="0" applyFont="1" applyFill="1" applyBorder="1" applyAlignment="1">
      <alignment horizontal="center" vertical="center" wrapText="1"/>
    </xf>
    <xf numFmtId="0" fontId="8" fillId="10" borderId="1" xfId="0" applyFont="1" applyFill="1" applyBorder="1" applyAlignment="1">
      <alignment horizontal="center" vertical="center"/>
    </xf>
    <xf numFmtId="0" fontId="8" fillId="10" borderId="54" xfId="0" applyFont="1" applyFill="1" applyBorder="1" applyAlignment="1">
      <alignment horizontal="center" vertical="center"/>
    </xf>
    <xf numFmtId="0" fontId="36" fillId="0" borderId="0" xfId="0" applyFont="1" applyAlignment="1">
      <alignment vertical="center"/>
    </xf>
    <xf numFmtId="0" fontId="36" fillId="0" borderId="0" xfId="0" applyFont="1"/>
    <xf numFmtId="0" fontId="36" fillId="0" borderId="0" xfId="0" applyFont="1" applyAlignment="1">
      <alignment horizontal="center" vertical="center"/>
    </xf>
    <xf numFmtId="0" fontId="13" fillId="0" borderId="0" xfId="0" applyFont="1" applyAlignment="1">
      <alignment horizontal="center" vertical="center" textRotation="90"/>
    </xf>
    <xf numFmtId="0" fontId="16" fillId="0" borderId="0" xfId="0" applyFont="1" applyAlignment="1">
      <alignment horizontal="right" vertical="center"/>
    </xf>
    <xf numFmtId="0" fontId="38" fillId="0" borderId="0" xfId="0" applyFont="1" applyAlignment="1">
      <alignment vertical="center"/>
    </xf>
    <xf numFmtId="0" fontId="16" fillId="0" borderId="0" xfId="0" applyFont="1" applyAlignment="1">
      <alignment horizontal="center"/>
    </xf>
    <xf numFmtId="0" fontId="39" fillId="0" borderId="0" xfId="0" applyFont="1"/>
    <xf numFmtId="0" fontId="0" fillId="0" borderId="10" xfId="0" applyBorder="1" applyAlignment="1">
      <alignment horizontal="center" vertical="center"/>
    </xf>
    <xf numFmtId="0" fontId="22" fillId="0" borderId="10" xfId="0" applyFont="1" applyBorder="1" applyAlignment="1">
      <alignment horizontal="center" vertical="center"/>
    </xf>
    <xf numFmtId="0" fontId="7" fillId="5" borderId="60" xfId="0" applyFont="1" applyFill="1" applyBorder="1" applyAlignment="1">
      <alignment horizontal="center" vertical="center" wrapText="1" readingOrder="1"/>
    </xf>
    <xf numFmtId="0" fontId="25" fillId="12" borderId="10" xfId="0" applyFont="1" applyFill="1" applyBorder="1" applyAlignment="1">
      <alignment horizontal="center" vertical="top" wrapText="1" readingOrder="1"/>
    </xf>
    <xf numFmtId="0" fontId="23" fillId="10" borderId="10" xfId="0" applyFont="1" applyFill="1" applyBorder="1" applyAlignment="1">
      <alignment horizontal="center" vertical="top" wrapText="1" readingOrder="1"/>
    </xf>
    <xf numFmtId="0" fontId="7" fillId="10" borderId="10" xfId="0" applyFont="1" applyFill="1" applyBorder="1" applyAlignment="1">
      <alignment horizontal="center" vertical="top" wrapText="1" readingOrder="1"/>
    </xf>
    <xf numFmtId="164" fontId="25" fillId="12" borderId="10" xfId="0" applyNumberFormat="1" applyFont="1" applyFill="1" applyBorder="1" applyAlignment="1">
      <alignment horizontal="center" vertical="center" wrapText="1" readingOrder="1"/>
    </xf>
    <xf numFmtId="164" fontId="23" fillId="12" borderId="10" xfId="0" applyNumberFormat="1" applyFont="1" applyFill="1" applyBorder="1" applyAlignment="1">
      <alignment horizontal="center" vertical="center" wrapText="1" readingOrder="1"/>
    </xf>
    <xf numFmtId="0" fontId="26" fillId="12" borderId="10" xfId="0" applyFont="1" applyFill="1" applyBorder="1" applyAlignment="1">
      <alignment horizontal="center" vertical="top" wrapText="1" readingOrder="1"/>
    </xf>
    <xf numFmtId="0" fontId="25" fillId="12" borderId="10" xfId="0" applyFont="1" applyFill="1" applyBorder="1" applyAlignment="1">
      <alignment horizontal="center" vertical="center" wrapText="1" readingOrder="1"/>
    </xf>
    <xf numFmtId="0" fontId="26" fillId="12" borderId="10" xfId="0" applyFont="1" applyFill="1" applyBorder="1" applyAlignment="1">
      <alignment horizontal="center" vertical="center" wrapText="1" readingOrder="1"/>
    </xf>
    <xf numFmtId="0" fontId="23" fillId="10" borderId="10" xfId="0" applyFont="1" applyFill="1" applyBorder="1" applyAlignment="1">
      <alignment horizontal="center" vertical="center" wrapText="1" readingOrder="1"/>
    </xf>
    <xf numFmtId="164" fontId="23" fillId="10" borderId="10" xfId="0" applyNumberFormat="1" applyFont="1" applyFill="1" applyBorder="1" applyAlignment="1">
      <alignment horizontal="center" vertical="center" wrapText="1" readingOrder="1"/>
    </xf>
    <xf numFmtId="0" fontId="7" fillId="10" borderId="10" xfId="0" applyFont="1" applyFill="1" applyBorder="1" applyAlignment="1">
      <alignment horizontal="center" vertical="center" wrapText="1" readingOrder="1"/>
    </xf>
    <xf numFmtId="0" fontId="0" fillId="0" borderId="0" xfId="0" applyAlignment="1">
      <alignment horizontal="center" vertical="center"/>
    </xf>
    <xf numFmtId="0" fontId="7" fillId="5" borderId="9" xfId="0" applyFont="1" applyFill="1" applyBorder="1" applyAlignment="1">
      <alignment horizontal="center" vertical="center" wrapText="1" readingOrder="1"/>
    </xf>
    <xf numFmtId="0" fontId="18" fillId="8" borderId="30" xfId="0" applyFont="1" applyFill="1" applyBorder="1" applyAlignment="1">
      <alignment vertical="center" wrapText="1" readingOrder="1"/>
    </xf>
    <xf numFmtId="0" fontId="18" fillId="8" borderId="31" xfId="0" applyFont="1" applyFill="1" applyBorder="1" applyAlignment="1">
      <alignment vertical="center" wrapText="1" readingOrder="1"/>
    </xf>
    <xf numFmtId="0" fontId="18" fillId="8" borderId="32" xfId="0" applyFont="1" applyFill="1" applyBorder="1" applyAlignment="1">
      <alignment horizontal="left" vertical="center" wrapText="1" readingOrder="1"/>
    </xf>
    <xf numFmtId="0" fontId="33" fillId="7" borderId="0" xfId="0" applyFont="1" applyFill="1" applyBorder="1" applyAlignment="1">
      <alignment horizontal="left" vertical="center" wrapText="1" readingOrder="1"/>
    </xf>
    <xf numFmtId="0" fontId="15" fillId="7" borderId="0" xfId="0" applyFont="1" applyFill="1" applyBorder="1" applyAlignment="1">
      <alignment horizontal="left" vertical="center" wrapText="1" readingOrder="1"/>
    </xf>
    <xf numFmtId="0" fontId="8" fillId="0" borderId="0" xfId="0" applyFont="1" applyAlignment="1">
      <alignment horizontal="center"/>
    </xf>
    <xf numFmtId="0" fontId="22" fillId="22" borderId="10" xfId="0" applyFont="1" applyFill="1" applyBorder="1"/>
    <xf numFmtId="0" fontId="30" fillId="5" borderId="0" xfId="0" applyFont="1" applyFill="1" applyBorder="1" applyAlignment="1">
      <alignment horizontal="center" vertical="center" wrapText="1" readingOrder="1"/>
    </xf>
    <xf numFmtId="0" fontId="4" fillId="25" borderId="30" xfId="0" applyFont="1" applyFill="1" applyBorder="1" applyAlignment="1">
      <alignment horizontal="center" vertical="center" wrapText="1" readingOrder="1"/>
    </xf>
    <xf numFmtId="0" fontId="7" fillId="8" borderId="32" xfId="0" applyFont="1" applyFill="1" applyBorder="1" applyAlignment="1">
      <alignment horizontal="left" vertical="center" wrapText="1" readingOrder="1"/>
    </xf>
    <xf numFmtId="0" fontId="7" fillId="2" borderId="10" xfId="1" applyFont="1" applyFill="1" applyBorder="1" applyAlignment="1">
      <alignment horizontal="center" vertical="center" wrapText="1"/>
    </xf>
    <xf numFmtId="0" fontId="7" fillId="2" borderId="10" xfId="2" applyFont="1" applyFill="1" applyBorder="1" applyAlignment="1">
      <alignment horizontal="center" vertical="center"/>
    </xf>
    <xf numFmtId="164" fontId="7" fillId="2" borderId="10" xfId="2" applyNumberFormat="1" applyFont="1" applyFill="1" applyBorder="1" applyAlignment="1">
      <alignment horizontal="center" vertical="center"/>
    </xf>
    <xf numFmtId="0" fontId="41" fillId="4" borderId="10" xfId="0" applyFont="1" applyFill="1" applyBorder="1" applyAlignment="1">
      <alignment horizontal="center" vertical="center" wrapText="1" readingOrder="1"/>
    </xf>
    <xf numFmtId="0" fontId="42" fillId="0" borderId="0" xfId="0" applyFont="1"/>
    <xf numFmtId="0" fontId="18" fillId="11" borderId="27" xfId="0" applyFont="1" applyFill="1" applyBorder="1" applyAlignment="1">
      <alignment horizontal="center" vertical="center" wrapText="1" readingOrder="1"/>
    </xf>
    <xf numFmtId="0" fontId="4" fillId="11" borderId="30" xfId="0" applyFont="1" applyFill="1" applyBorder="1" applyAlignment="1">
      <alignment horizontal="center" vertical="top" wrapText="1" readingOrder="1"/>
    </xf>
    <xf numFmtId="0" fontId="4" fillId="11" borderId="27" xfId="0" applyFont="1" applyFill="1" applyBorder="1" applyAlignment="1">
      <alignment horizontal="center" vertical="top" wrapText="1" readingOrder="1"/>
    </xf>
    <xf numFmtId="0" fontId="7" fillId="11" borderId="27" xfId="0" applyFont="1" applyFill="1" applyBorder="1" applyAlignment="1">
      <alignment horizontal="center" vertical="center" wrapText="1" readingOrder="1"/>
    </xf>
    <xf numFmtId="0" fontId="4" fillId="11" borderId="30" xfId="0" applyFont="1" applyFill="1" applyBorder="1" applyAlignment="1">
      <alignment vertical="top" wrapText="1"/>
    </xf>
    <xf numFmtId="0" fontId="7" fillId="11" borderId="27" xfId="0" applyFont="1" applyFill="1" applyBorder="1" applyAlignment="1">
      <alignment horizontal="left" vertical="center" wrapText="1" readingOrder="1"/>
    </xf>
    <xf numFmtId="0" fontId="31" fillId="11" borderId="30" xfId="0" applyFont="1" applyFill="1" applyBorder="1" applyAlignment="1">
      <alignment horizontal="center" vertical="top" wrapText="1"/>
    </xf>
    <xf numFmtId="0" fontId="31" fillId="11" borderId="27" xfId="0" applyFont="1" applyFill="1" applyBorder="1" applyAlignment="1">
      <alignment horizontal="center" vertical="top" wrapText="1"/>
    </xf>
    <xf numFmtId="0" fontId="4" fillId="11" borderId="30" xfId="0" applyFont="1" applyFill="1" applyBorder="1" applyAlignment="1">
      <alignment horizontal="center" vertical="top" wrapText="1"/>
    </xf>
    <xf numFmtId="0" fontId="4" fillId="11" borderId="27" xfId="0" applyFont="1" applyFill="1" applyBorder="1" applyAlignment="1">
      <alignment horizontal="center" vertical="top" wrapText="1"/>
    </xf>
    <xf numFmtId="0" fontId="17" fillId="0" borderId="0" xfId="0" applyFont="1" applyFill="1" applyBorder="1" applyAlignment="1">
      <alignment horizontal="center" vertical="center" wrapText="1" readingOrder="1"/>
    </xf>
    <xf numFmtId="1" fontId="28" fillId="0" borderId="0" xfId="0" applyNumberFormat="1" applyFont="1" applyFill="1" applyBorder="1" applyAlignment="1">
      <alignment horizontal="center" vertical="center" wrapText="1" readingOrder="1"/>
    </xf>
    <xf numFmtId="0" fontId="9" fillId="0" borderId="0" xfId="0" applyFont="1" applyFill="1" applyBorder="1" applyAlignment="1">
      <alignment horizontal="center" vertical="center" wrapText="1" readingOrder="1"/>
    </xf>
    <xf numFmtId="1" fontId="9" fillId="0" borderId="0" xfId="0" applyNumberFormat="1" applyFont="1" applyFill="1" applyBorder="1" applyAlignment="1">
      <alignment horizontal="center" vertical="center" wrapText="1" readingOrder="1"/>
    </xf>
    <xf numFmtId="1" fontId="18" fillId="8" borderId="69" xfId="0" applyNumberFormat="1" applyFont="1" applyFill="1" applyBorder="1" applyAlignment="1">
      <alignment horizontal="center" vertical="center" wrapText="1" readingOrder="1"/>
    </xf>
    <xf numFmtId="1" fontId="18" fillId="8" borderId="71" xfId="0" applyNumberFormat="1" applyFont="1" applyFill="1" applyBorder="1" applyAlignment="1">
      <alignment horizontal="center" vertical="center" wrapText="1" readingOrder="1"/>
    </xf>
    <xf numFmtId="1" fontId="18" fillId="8" borderId="73" xfId="0" applyNumberFormat="1" applyFont="1" applyFill="1" applyBorder="1" applyAlignment="1">
      <alignment horizontal="center" vertical="center" wrapText="1" readingOrder="1"/>
    </xf>
    <xf numFmtId="0" fontId="43" fillId="8" borderId="70" xfId="0" applyFont="1" applyFill="1" applyBorder="1" applyAlignment="1">
      <alignment horizontal="center" vertical="center"/>
    </xf>
    <xf numFmtId="0" fontId="43" fillId="8" borderId="72" xfId="0" applyFont="1" applyFill="1" applyBorder="1" applyAlignment="1">
      <alignment horizontal="center" vertical="center"/>
    </xf>
    <xf numFmtId="0" fontId="22" fillId="23" borderId="10" xfId="0" applyFont="1" applyFill="1" applyBorder="1" applyAlignment="1">
      <alignment horizontal="center" vertical="center" wrapText="1"/>
    </xf>
    <xf numFmtId="0" fontId="23" fillId="0" borderId="10" xfId="0" applyFont="1" applyBorder="1" applyAlignment="1">
      <alignment horizontal="center" vertical="center" wrapText="1" readingOrder="1"/>
    </xf>
    <xf numFmtId="0" fontId="23" fillId="0" borderId="10" xfId="0" applyFont="1" applyBorder="1" applyAlignment="1">
      <alignment horizontal="left" vertical="center" wrapText="1" readingOrder="1"/>
    </xf>
    <xf numFmtId="0" fontId="16" fillId="0" borderId="10" xfId="0" applyFont="1" applyBorder="1" applyAlignment="1">
      <alignment vertical="center"/>
    </xf>
    <xf numFmtId="0" fontId="22" fillId="22" borderId="10" xfId="0" applyFont="1" applyFill="1" applyBorder="1" applyAlignment="1">
      <alignment horizontal="center" vertical="center"/>
    </xf>
    <xf numFmtId="0" fontId="22" fillId="22" borderId="10" xfId="0" applyFont="1" applyFill="1" applyBorder="1" applyAlignment="1">
      <alignment horizontal="center" vertical="center" wrapText="1"/>
    </xf>
    <xf numFmtId="0" fontId="22" fillId="26" borderId="10" xfId="0" applyFont="1" applyFill="1" applyBorder="1"/>
    <xf numFmtId="0" fontId="22" fillId="23" borderId="10" xfId="0" applyFont="1" applyFill="1" applyBorder="1"/>
    <xf numFmtId="0" fontId="22" fillId="26" borderId="10" xfId="0" applyFont="1" applyFill="1" applyBorder="1" applyAlignment="1">
      <alignment horizontal="center" vertical="center"/>
    </xf>
    <xf numFmtId="0" fontId="22" fillId="24" borderId="10" xfId="0" applyFont="1" applyFill="1" applyBorder="1"/>
    <xf numFmtId="0" fontId="22" fillId="26" borderId="10" xfId="0" applyFont="1" applyFill="1" applyBorder="1" applyAlignment="1">
      <alignment horizontal="center" vertical="center" wrapText="1"/>
    </xf>
    <xf numFmtId="0" fontId="7" fillId="0" borderId="10" xfId="0" applyFont="1" applyFill="1" applyBorder="1" applyAlignment="1">
      <alignment horizontal="justify" vertical="center" wrapText="1" readingOrder="1"/>
    </xf>
    <xf numFmtId="0" fontId="7" fillId="10" borderId="9" xfId="0" applyFont="1" applyFill="1" applyBorder="1" applyAlignment="1">
      <alignment horizontal="center" vertical="top" wrapText="1" readingOrder="1"/>
    </xf>
    <xf numFmtId="0" fontId="7" fillId="10" borderId="1" xfId="0" applyFont="1" applyFill="1" applyBorder="1" applyAlignment="1">
      <alignment horizontal="center" vertical="top" wrapText="1" readingOrder="1"/>
    </xf>
    <xf numFmtId="0" fontId="16" fillId="0" borderId="10" xfId="0" applyFont="1" applyBorder="1" applyAlignment="1">
      <alignment horizontal="center" vertical="center"/>
    </xf>
    <xf numFmtId="0" fontId="23" fillId="12" borderId="10" xfId="0" applyFont="1" applyFill="1" applyBorder="1" applyAlignment="1">
      <alignment horizontal="left" vertical="top" wrapText="1" readingOrder="1"/>
    </xf>
    <xf numFmtId="0" fontId="7" fillId="12" borderId="10" xfId="0" applyFont="1" applyFill="1" applyBorder="1" applyAlignment="1">
      <alignment horizontal="left" vertical="top" wrapText="1" readingOrder="1"/>
    </xf>
    <xf numFmtId="0" fontId="4" fillId="0" borderId="10" xfId="0" applyFont="1" applyFill="1" applyBorder="1" applyAlignment="1">
      <alignment horizontal="center" vertical="top" wrapText="1" readingOrder="1"/>
    </xf>
    <xf numFmtId="164" fontId="0" fillId="0" borderId="10" xfId="0" applyNumberFormat="1" applyBorder="1" applyAlignment="1">
      <alignment horizontal="center" vertical="center"/>
    </xf>
    <xf numFmtId="164" fontId="16" fillId="0" borderId="10" xfId="0" applyNumberFormat="1" applyFont="1" applyBorder="1" applyAlignment="1">
      <alignment horizontal="center" vertical="center"/>
    </xf>
    <xf numFmtId="0" fontId="4" fillId="0" borderId="10" xfId="0" applyFont="1" applyFill="1" applyBorder="1" applyAlignment="1">
      <alignment horizontal="center" vertical="center" wrapText="1" readingOrder="1"/>
    </xf>
    <xf numFmtId="1" fontId="7" fillId="11" borderId="30" xfId="0" applyNumberFormat="1" applyFont="1" applyFill="1" applyBorder="1" applyAlignment="1">
      <alignment horizontal="center" vertical="center" wrapText="1" readingOrder="1"/>
    </xf>
    <xf numFmtId="0" fontId="7" fillId="5" borderId="11" xfId="0" applyFont="1" applyFill="1" applyBorder="1" applyAlignment="1">
      <alignment horizontal="center" vertical="center" wrapText="1" readingOrder="1"/>
    </xf>
    <xf numFmtId="0" fontId="7" fillId="11" borderId="31" xfId="0" applyFont="1" applyFill="1" applyBorder="1" applyAlignment="1">
      <alignment horizontal="center" vertical="center" wrapText="1" readingOrder="1"/>
    </xf>
    <xf numFmtId="0" fontId="16" fillId="0" borderId="15" xfId="0" applyFont="1" applyBorder="1" applyAlignment="1">
      <alignment horizontal="center" vertical="center" wrapText="1"/>
    </xf>
    <xf numFmtId="0" fontId="4" fillId="12" borderId="10" xfId="0" applyFont="1" applyFill="1" applyBorder="1" applyAlignment="1">
      <alignment horizontal="left" vertical="top" wrapText="1" readingOrder="1"/>
    </xf>
    <xf numFmtId="0" fontId="4" fillId="12" borderId="10" xfId="0" applyFont="1" applyFill="1" applyBorder="1" applyAlignment="1">
      <alignment horizontal="center" vertical="center" wrapText="1" readingOrder="1"/>
    </xf>
    <xf numFmtId="0" fontId="7" fillId="11" borderId="31" xfId="0" applyFont="1" applyFill="1" applyBorder="1" applyAlignment="1">
      <alignment horizontal="justify" vertical="center" wrapText="1" readingOrder="1"/>
    </xf>
    <xf numFmtId="0" fontId="22" fillId="24" borderId="10" xfId="0" applyFont="1" applyFill="1" applyBorder="1" applyAlignment="1">
      <alignment horizontal="center" vertical="center"/>
    </xf>
    <xf numFmtId="0" fontId="14" fillId="0" borderId="9" xfId="0" applyFont="1" applyBorder="1" applyAlignment="1">
      <alignment horizontal="center" vertical="center" wrapText="1"/>
    </xf>
    <xf numFmtId="0" fontId="14" fillId="0" borderId="11"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7" fillId="8" borderId="29" xfId="0" applyFont="1" applyFill="1" applyBorder="1" applyAlignment="1">
      <alignment horizontal="justify" vertical="center" wrapText="1" readingOrder="1"/>
    </xf>
    <xf numFmtId="0" fontId="4" fillId="0" borderId="10" xfId="0" applyFont="1" applyBorder="1" applyAlignment="1">
      <alignment horizontal="justify" vertical="center" wrapText="1"/>
    </xf>
    <xf numFmtId="0" fontId="10" fillId="0" borderId="10" xfId="0" applyFont="1" applyBorder="1" applyAlignment="1">
      <alignment horizontal="center" vertical="center" textRotation="90" wrapText="1"/>
    </xf>
    <xf numFmtId="0" fontId="13" fillId="0" borderId="75" xfId="0" applyFont="1" applyBorder="1" applyAlignment="1">
      <alignment horizontal="center" vertical="center"/>
    </xf>
    <xf numFmtId="0" fontId="13" fillId="0" borderId="67" xfId="0" applyFont="1" applyBorder="1" applyAlignment="1">
      <alignment horizontal="center" vertical="center"/>
    </xf>
    <xf numFmtId="0" fontId="13" fillId="0" borderId="65" xfId="0" applyFont="1" applyBorder="1" applyAlignment="1">
      <alignment horizontal="center" vertical="center"/>
    </xf>
    <xf numFmtId="0" fontId="13" fillId="0" borderId="15" xfId="0" applyFont="1" applyBorder="1" applyAlignment="1">
      <alignment horizontal="justify" vertical="center" wrapText="1"/>
    </xf>
    <xf numFmtId="0" fontId="13" fillId="0" borderId="15" xfId="0" applyFont="1" applyBorder="1" applyAlignment="1">
      <alignment horizontal="center" vertical="center"/>
    </xf>
    <xf numFmtId="0" fontId="13" fillId="6" borderId="10" xfId="0" applyFont="1" applyFill="1" applyBorder="1" applyAlignment="1">
      <alignment horizontal="left" vertical="center" wrapText="1"/>
    </xf>
    <xf numFmtId="0" fontId="13" fillId="6" borderId="10" xfId="0" applyFont="1" applyFill="1" applyBorder="1" applyAlignment="1">
      <alignment horizontal="justify" vertical="center" wrapText="1"/>
    </xf>
    <xf numFmtId="0" fontId="14" fillId="6" borderId="10" xfId="0" applyFont="1" applyFill="1" applyBorder="1" applyAlignment="1">
      <alignment horizontal="justify" vertical="center" wrapText="1"/>
    </xf>
    <xf numFmtId="0" fontId="13" fillId="6" borderId="10" xfId="0" applyFont="1" applyFill="1" applyBorder="1" applyAlignment="1">
      <alignment horizontal="center" vertical="center" wrapText="1"/>
    </xf>
    <xf numFmtId="0" fontId="10" fillId="0" borderId="10" xfId="0" applyFont="1" applyBorder="1" applyAlignment="1">
      <alignment horizontal="justify" vertical="center" wrapText="1"/>
    </xf>
    <xf numFmtId="0" fontId="44" fillId="0" borderId="3" xfId="0" applyFont="1" applyBorder="1" applyAlignment="1">
      <alignment horizontal="justify" vertical="center"/>
    </xf>
    <xf numFmtId="0" fontId="14" fillId="0" borderId="9" xfId="0" applyFont="1" applyBorder="1" applyAlignment="1">
      <alignment horizontal="justify" vertical="center" wrapText="1"/>
    </xf>
    <xf numFmtId="0" fontId="1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14" fillId="0" borderId="10" xfId="0" quotePrefix="1" applyFont="1" applyBorder="1" applyAlignment="1">
      <alignment horizontal="justify" vertical="center" wrapText="1"/>
    </xf>
    <xf numFmtId="0" fontId="14" fillId="0" borderId="10" xfId="0" applyFont="1" applyBorder="1" applyAlignment="1">
      <alignment horizontal="center" vertical="center"/>
    </xf>
    <xf numFmtId="0" fontId="14" fillId="0" borderId="10" xfId="0" applyFont="1" applyBorder="1" applyAlignment="1">
      <alignment horizontal="justify" vertical="center"/>
    </xf>
    <xf numFmtId="14" fontId="14" fillId="0" borderId="10" xfId="0" applyNumberFormat="1" applyFont="1" applyBorder="1" applyAlignment="1">
      <alignment horizontal="justify" vertical="center"/>
    </xf>
    <xf numFmtId="0" fontId="10" fillId="0" borderId="11" xfId="0" applyFont="1" applyBorder="1" applyAlignment="1">
      <alignment horizontal="center" vertical="center" wrapText="1"/>
    </xf>
    <xf numFmtId="0" fontId="10" fillId="0" borderId="11" xfId="0" applyFont="1" applyBorder="1" applyAlignment="1">
      <alignment horizontal="justify" vertical="center" wrapText="1"/>
    </xf>
    <xf numFmtId="14" fontId="10" fillId="0" borderId="11" xfId="0" applyNumberFormat="1" applyFont="1" applyBorder="1" applyAlignment="1">
      <alignment horizontal="center" vertical="center"/>
    </xf>
    <xf numFmtId="0" fontId="10" fillId="0" borderId="15" xfId="0" applyFont="1" applyBorder="1" applyAlignment="1">
      <alignment horizontal="center" vertical="center" wrapText="1"/>
    </xf>
    <xf numFmtId="0" fontId="10" fillId="0" borderId="9" xfId="0" applyFont="1" applyBorder="1" applyAlignment="1">
      <alignment horizontal="justify" vertical="center" wrapText="1"/>
    </xf>
    <xf numFmtId="0" fontId="10" fillId="0" borderId="9" xfId="0" applyFont="1" applyBorder="1" applyAlignment="1">
      <alignment horizontal="center" vertical="center" wrapText="1"/>
    </xf>
    <xf numFmtId="14" fontId="10" fillId="0" borderId="15" xfId="0" applyNumberFormat="1" applyFont="1" applyBorder="1" applyAlignment="1">
      <alignment horizontal="center" vertical="center"/>
    </xf>
    <xf numFmtId="0" fontId="10" fillId="2" borderId="10" xfId="0" quotePrefix="1"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0" borderId="10" xfId="0" applyFont="1" applyBorder="1" applyAlignment="1">
      <alignment horizontal="left" vertical="center" wrapText="1"/>
    </xf>
    <xf numFmtId="0" fontId="10" fillId="2" borderId="10" xfId="0" quotePrefix="1" applyFont="1" applyFill="1" applyBorder="1" applyAlignment="1">
      <alignment horizontal="left" vertical="center" wrapText="1"/>
    </xf>
    <xf numFmtId="0" fontId="14" fillId="2" borderId="10" xfId="0" applyFont="1" applyFill="1" applyBorder="1" applyAlignment="1">
      <alignment horizontal="justify" vertical="center" wrapText="1"/>
    </xf>
    <xf numFmtId="0" fontId="10" fillId="0" borderId="1" xfId="0" applyFont="1" applyBorder="1" applyAlignment="1">
      <alignment vertical="center"/>
    </xf>
    <xf numFmtId="0" fontId="10" fillId="0" borderId="21" xfId="0" applyFont="1" applyBorder="1" applyAlignment="1">
      <alignment horizontal="justify" vertical="center" wrapText="1"/>
    </xf>
    <xf numFmtId="0" fontId="10" fillId="0" borderId="11" xfId="0" quotePrefix="1" applyFont="1" applyBorder="1" applyAlignment="1">
      <alignment horizontal="justify" vertical="center" wrapText="1"/>
    </xf>
    <xf numFmtId="0" fontId="10" fillId="0" borderId="11" xfId="0" applyFont="1" applyBorder="1" applyAlignment="1">
      <alignment horizontal="center" vertical="center"/>
    </xf>
    <xf numFmtId="14" fontId="10" fillId="0" borderId="10" xfId="0" applyNumberFormat="1" applyFont="1" applyBorder="1" applyAlignment="1">
      <alignment vertical="center"/>
    </xf>
    <xf numFmtId="0" fontId="10" fillId="0" borderId="4" xfId="0" applyFont="1" applyBorder="1" applyAlignment="1">
      <alignment vertical="center"/>
    </xf>
    <xf numFmtId="0" fontId="10" fillId="0" borderId="25" xfId="0" applyFont="1" applyBorder="1" applyAlignment="1">
      <alignment horizontal="justify" vertical="center" wrapText="1"/>
    </xf>
    <xf numFmtId="0" fontId="10" fillId="0" borderId="15" xfId="0" applyFont="1" applyBorder="1" applyAlignment="1">
      <alignment horizontal="justify" vertical="center" wrapText="1"/>
    </xf>
    <xf numFmtId="0" fontId="10" fillId="0" borderId="15" xfId="0" quotePrefix="1" applyFont="1" applyBorder="1" applyAlignment="1">
      <alignment horizontal="justify" vertical="center" wrapText="1"/>
    </xf>
    <xf numFmtId="0" fontId="10" fillId="0" borderId="15" xfId="0" applyFont="1" applyBorder="1" applyAlignment="1">
      <alignment horizontal="center" vertical="center"/>
    </xf>
    <xf numFmtId="14" fontId="10" fillId="0" borderId="9" xfId="0" applyNumberFormat="1" applyFont="1" applyBorder="1" applyAlignment="1">
      <alignment vertical="center"/>
    </xf>
    <xf numFmtId="0" fontId="10" fillId="0" borderId="9" xfId="0" applyFont="1" applyBorder="1" applyAlignment="1">
      <alignment horizontal="center" vertical="center"/>
    </xf>
    <xf numFmtId="14" fontId="10" fillId="0" borderId="9" xfId="0" applyNumberFormat="1" applyFont="1" applyBorder="1" applyAlignment="1">
      <alignment horizontal="center" vertical="center" wrapText="1"/>
    </xf>
    <xf numFmtId="0" fontId="10" fillId="0" borderId="10" xfId="0" applyFont="1" applyBorder="1" applyAlignment="1">
      <alignment horizontal="center" vertical="center"/>
    </xf>
    <xf numFmtId="0" fontId="10" fillId="0" borderId="10" xfId="0" quotePrefix="1" applyFont="1" applyBorder="1" applyAlignment="1">
      <alignment horizontal="justify" vertical="center" wrapText="1"/>
    </xf>
    <xf numFmtId="14" fontId="10" fillId="0" borderId="10" xfId="0" applyNumberFormat="1" applyFont="1" applyBorder="1" applyAlignment="1">
      <alignment horizontal="left" vertical="center" wrapText="1"/>
    </xf>
    <xf numFmtId="0" fontId="14" fillId="0" borderId="11" xfId="0" applyFont="1" applyBorder="1" applyAlignment="1">
      <alignment horizontal="justify" vertical="center" wrapText="1"/>
    </xf>
    <xf numFmtId="14" fontId="10" fillId="0" borderId="11" xfId="0" applyNumberFormat="1" applyFont="1" applyBorder="1" applyAlignment="1">
      <alignment horizontal="center" vertical="center" wrapText="1"/>
    </xf>
    <xf numFmtId="0" fontId="13" fillId="0" borderId="0" xfId="0" applyFont="1" applyAlignment="1">
      <alignment horizontal="center" vertical="center" wrapText="1"/>
    </xf>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0" fontId="13" fillId="0" borderId="66" xfId="0" applyFont="1" applyBorder="1" applyAlignment="1">
      <alignment horizontal="center" vertical="center" wrapText="1"/>
    </xf>
    <xf numFmtId="0" fontId="13" fillId="0" borderId="11" xfId="0" applyFont="1" applyBorder="1" applyAlignment="1">
      <alignment horizontal="justify" vertical="center" wrapText="1"/>
    </xf>
    <xf numFmtId="0" fontId="13" fillId="0" borderId="10" xfId="0" applyFont="1" applyBorder="1" applyAlignment="1">
      <alignment vertical="center" wrapText="1"/>
    </xf>
    <xf numFmtId="0" fontId="10" fillId="0" borderId="10" xfId="0" applyFont="1" applyBorder="1" applyAlignment="1">
      <alignment horizontal="left" vertical="center" wrapText="1" readingOrder="1"/>
    </xf>
    <xf numFmtId="0" fontId="13" fillId="0" borderId="11" xfId="0" quotePrefix="1" applyFont="1" applyBorder="1" applyAlignment="1">
      <alignment horizontal="justify" vertical="center" wrapText="1"/>
    </xf>
    <xf numFmtId="0" fontId="13" fillId="0" borderId="0" xfId="0" applyFont="1"/>
    <xf numFmtId="0" fontId="13" fillId="0" borderId="0" xfId="0" applyFont="1" applyBorder="1"/>
    <xf numFmtId="0" fontId="0" fillId="0" borderId="0" xfId="0" applyAlignment="1">
      <alignment horizontal="justify" vertical="center"/>
    </xf>
    <xf numFmtId="0" fontId="10" fillId="0" borderId="0" xfId="0" applyFont="1" applyAlignment="1">
      <alignment horizontal="justify" vertical="center" wrapText="1"/>
    </xf>
    <xf numFmtId="0" fontId="13" fillId="0" borderId="10" xfId="0" applyFont="1" applyBorder="1" applyAlignment="1">
      <alignment horizontal="justify" vertical="center" wrapText="1"/>
    </xf>
    <xf numFmtId="0" fontId="17" fillId="4" borderId="10" xfId="0" applyFont="1" applyFill="1" applyBorder="1" applyAlignment="1">
      <alignment vertical="center" wrapText="1" readingOrder="1"/>
    </xf>
    <xf numFmtId="0" fontId="17" fillId="4" borderId="10" xfId="0" applyFont="1" applyFill="1" applyBorder="1" applyAlignment="1">
      <alignment horizontal="justify" vertical="center" wrapText="1" readingOrder="1"/>
    </xf>
    <xf numFmtId="0" fontId="7" fillId="5" borderId="10" xfId="0" applyFont="1" applyFill="1" applyBorder="1" applyAlignment="1">
      <alignment horizontal="justify" vertical="center" wrapText="1" readingOrder="1"/>
    </xf>
    <xf numFmtId="0" fontId="7" fillId="0" borderId="10" xfId="0" applyFont="1" applyFill="1" applyBorder="1" applyAlignment="1">
      <alignment horizontal="justify" vertical="center" wrapText="1"/>
    </xf>
    <xf numFmtId="0" fontId="7" fillId="6" borderId="10" xfId="1" applyFont="1" applyFill="1" applyBorder="1" applyAlignment="1">
      <alignment horizontal="justify" vertical="center" wrapText="1" readingOrder="1"/>
    </xf>
    <xf numFmtId="0" fontId="7" fillId="6" borderId="10" xfId="1" applyFont="1" applyFill="1" applyBorder="1" applyAlignment="1">
      <alignment horizontal="justify" vertical="center" wrapText="1"/>
    </xf>
    <xf numFmtId="0" fontId="7" fillId="2" borderId="10" xfId="1" applyFont="1" applyFill="1" applyBorder="1" applyAlignment="1">
      <alignment horizontal="justify" vertical="center" wrapText="1" readingOrder="1"/>
    </xf>
    <xf numFmtId="0" fontId="7" fillId="2" borderId="10" xfId="1" applyFont="1" applyFill="1" applyBorder="1" applyAlignment="1">
      <alignment horizontal="justify" vertical="center" wrapText="1"/>
    </xf>
    <xf numFmtId="0" fontId="17" fillId="7" borderId="10" xfId="0" applyFont="1" applyFill="1" applyBorder="1" applyAlignment="1">
      <alignment horizontal="justify" vertical="center" wrapText="1" readingOrder="1"/>
    </xf>
    <xf numFmtId="0" fontId="16" fillId="0" borderId="0" xfId="0" applyFont="1" applyFill="1" applyAlignment="1">
      <alignment horizontal="justify" vertical="center" wrapText="1"/>
    </xf>
    <xf numFmtId="0" fontId="7" fillId="0" borderId="10" xfId="0" applyFont="1" applyBorder="1" applyAlignment="1">
      <alignment horizontal="justify" vertical="center" wrapText="1"/>
    </xf>
    <xf numFmtId="0" fontId="7" fillId="6" borderId="10" xfId="1" applyFont="1" applyFill="1" applyBorder="1" applyAlignment="1">
      <alignment horizontal="center" vertical="center" wrapText="1" readingOrder="1"/>
    </xf>
    <xf numFmtId="0" fontId="7" fillId="2" borderId="10" xfId="1" applyFont="1" applyFill="1" applyBorder="1" applyAlignment="1">
      <alignment horizontal="center" vertical="center" wrapText="1" readingOrder="1"/>
    </xf>
    <xf numFmtId="0" fontId="7" fillId="0" borderId="10" xfId="0" applyFont="1" applyFill="1" applyBorder="1" applyAlignment="1">
      <alignment horizontal="center" vertical="center" wrapText="1" readingOrder="1"/>
    </xf>
    <xf numFmtId="0" fontId="7" fillId="0" borderId="10" xfId="0" applyFont="1" applyFill="1" applyBorder="1" applyAlignment="1">
      <alignment horizontal="center" vertical="center" wrapText="1"/>
    </xf>
    <xf numFmtId="0" fontId="3" fillId="9" borderId="10" xfId="1" applyFont="1" applyFill="1" applyBorder="1" applyAlignment="1">
      <alignment horizontal="justify" vertical="center" wrapText="1" readingOrder="1"/>
    </xf>
    <xf numFmtId="0" fontId="3" fillId="27" borderId="10" xfId="1" applyFont="1" applyFill="1" applyBorder="1" applyAlignment="1">
      <alignment horizontal="justify" vertical="center" wrapText="1" readingOrder="1"/>
    </xf>
    <xf numFmtId="0" fontId="7" fillId="11" borderId="10" xfId="0" applyFont="1" applyFill="1" applyBorder="1" applyAlignment="1">
      <alignment horizontal="justify" vertical="center" wrapText="1" readingOrder="1"/>
    </xf>
    <xf numFmtId="0" fontId="7" fillId="6" borderId="10" xfId="0" applyFont="1" applyFill="1" applyBorder="1" applyAlignment="1">
      <alignment horizontal="justify" vertical="center" wrapText="1" readingOrder="1"/>
    </xf>
    <xf numFmtId="0" fontId="7" fillId="10" borderId="10" xfId="0" applyFont="1" applyFill="1" applyBorder="1" applyAlignment="1">
      <alignment horizontal="justify" vertical="center" wrapText="1" readingOrder="1"/>
    </xf>
    <xf numFmtId="0" fontId="15" fillId="4" borderId="10" xfId="0" applyFont="1" applyFill="1" applyBorder="1" applyAlignment="1">
      <alignment horizontal="justify" vertical="center" wrapText="1" readingOrder="1"/>
    </xf>
    <xf numFmtId="0" fontId="4" fillId="0" borderId="10" xfId="0" applyFont="1" applyFill="1" applyBorder="1" applyAlignment="1">
      <alignment horizontal="justify" vertical="center" wrapText="1"/>
    </xf>
    <xf numFmtId="0" fontId="7" fillId="2" borderId="10" xfId="2" applyFont="1" applyFill="1" applyBorder="1" applyAlignment="1">
      <alignment horizontal="justify" vertical="center" wrapText="1"/>
    </xf>
    <xf numFmtId="0" fontId="7" fillId="2" borderId="10" xfId="2" applyFont="1" applyFill="1" applyBorder="1" applyAlignment="1">
      <alignment horizontal="justify" vertical="center"/>
    </xf>
    <xf numFmtId="0" fontId="16" fillId="6" borderId="10" xfId="2" applyFont="1" applyFill="1" applyBorder="1" applyAlignment="1">
      <alignment horizontal="justify" vertical="center" wrapText="1"/>
    </xf>
    <xf numFmtId="0" fontId="16" fillId="6" borderId="10" xfId="2" applyFont="1" applyFill="1" applyBorder="1" applyAlignment="1">
      <alignment horizontal="justify" vertical="center"/>
    </xf>
    <xf numFmtId="0" fontId="4" fillId="0" borderId="3" xfId="0" applyFont="1" applyFill="1" applyBorder="1" applyAlignment="1">
      <alignment horizontal="justify" vertical="center" wrapText="1"/>
    </xf>
    <xf numFmtId="0" fontId="4" fillId="6" borderId="10" xfId="0" applyFont="1" applyFill="1" applyBorder="1" applyAlignment="1">
      <alignment horizontal="justify" vertical="center" wrapText="1" readingOrder="1"/>
    </xf>
    <xf numFmtId="0" fontId="4" fillId="6" borderId="10" xfId="0" applyFont="1" applyFill="1" applyBorder="1" applyAlignment="1">
      <alignment horizontal="justify" vertical="center" wrapText="1"/>
    </xf>
    <xf numFmtId="0" fontId="17" fillId="4" borderId="28" xfId="0" applyFont="1" applyFill="1" applyBorder="1" applyAlignment="1">
      <alignment horizontal="justify" vertical="center" wrapText="1" readingOrder="1"/>
    </xf>
    <xf numFmtId="0" fontId="7" fillId="8" borderId="30" xfId="0" applyFont="1" applyFill="1" applyBorder="1" applyAlignment="1">
      <alignment horizontal="justify" vertical="center" wrapText="1" readingOrder="1"/>
    </xf>
    <xf numFmtId="0" fontId="22" fillId="0" borderId="0" xfId="0" applyFont="1" applyAlignment="1">
      <alignment horizontal="justify" vertical="center"/>
    </xf>
    <xf numFmtId="1" fontId="27" fillId="11" borderId="32" xfId="0" applyNumberFormat="1" applyFont="1" applyFill="1" applyBorder="1" applyAlignment="1">
      <alignment horizontal="justify" vertical="center" wrapText="1" readingOrder="1"/>
    </xf>
    <xf numFmtId="1" fontId="27" fillId="8" borderId="32" xfId="0" applyNumberFormat="1" applyFont="1" applyFill="1" applyBorder="1" applyAlignment="1">
      <alignment horizontal="justify" vertical="center" wrapText="1" readingOrder="1"/>
    </xf>
    <xf numFmtId="1" fontId="28" fillId="8" borderId="32" xfId="0" applyNumberFormat="1" applyFont="1" applyFill="1" applyBorder="1" applyAlignment="1">
      <alignment horizontal="justify" vertical="center" wrapText="1" readingOrder="1"/>
    </xf>
    <xf numFmtId="1" fontId="28" fillId="11" borderId="32" xfId="0" applyNumberFormat="1" applyFont="1" applyFill="1" applyBorder="1" applyAlignment="1">
      <alignment horizontal="justify" vertical="center" wrapText="1" readingOrder="1"/>
    </xf>
    <xf numFmtId="0" fontId="5" fillId="0" borderId="0" xfId="0" applyFont="1" applyAlignment="1">
      <alignment horizontal="justify" vertical="center"/>
    </xf>
    <xf numFmtId="0" fontId="29" fillId="0" borderId="0" xfId="0" applyFont="1" applyAlignment="1">
      <alignment horizontal="justify" vertical="center"/>
    </xf>
    <xf numFmtId="0" fontId="34" fillId="0" borderId="0" xfId="0" applyFont="1" applyAlignment="1">
      <alignment horizontal="justify" vertical="center"/>
    </xf>
    <xf numFmtId="0" fontId="17" fillId="7" borderId="28" xfId="0" applyFont="1" applyFill="1" applyBorder="1" applyAlignment="1">
      <alignment horizontal="justify" vertical="center" wrapText="1" readingOrder="1"/>
    </xf>
    <xf numFmtId="0" fontId="10" fillId="0" borderId="0" xfId="0" applyFont="1" applyAlignment="1">
      <alignment horizontal="justify" vertical="center"/>
    </xf>
    <xf numFmtId="0" fontId="13" fillId="0" borderId="10" xfId="0" applyFont="1" applyBorder="1" applyAlignment="1">
      <alignment vertical="center"/>
    </xf>
    <xf numFmtId="0" fontId="10" fillId="0" borderId="25" xfId="0" applyFont="1" applyBorder="1" applyAlignment="1">
      <alignment horizontal="center" vertical="center" textRotation="90" wrapText="1"/>
    </xf>
    <xf numFmtId="0" fontId="13" fillId="0" borderId="3" xfId="0" applyFont="1" applyBorder="1" applyAlignment="1">
      <alignment horizontal="center" vertical="center"/>
    </xf>
    <xf numFmtId="0" fontId="13" fillId="0" borderId="10" xfId="0" applyFont="1" applyBorder="1"/>
    <xf numFmtId="0" fontId="13" fillId="0" borderId="75" xfId="0" applyFont="1" applyBorder="1" applyAlignment="1">
      <alignment horizontal="center" vertical="center" wrapText="1"/>
    </xf>
    <xf numFmtId="0" fontId="10" fillId="2" borderId="10" xfId="0" applyFont="1" applyFill="1" applyBorder="1" applyAlignment="1">
      <alignment horizontal="center" vertical="center"/>
    </xf>
    <xf numFmtId="0" fontId="10" fillId="2" borderId="9" xfId="0" applyFont="1" applyFill="1" applyBorder="1" applyAlignment="1">
      <alignment horizontal="justify" vertical="center" wrapText="1"/>
    </xf>
    <xf numFmtId="0" fontId="10" fillId="0" borderId="1" xfId="0" applyFont="1" applyBorder="1" applyAlignment="1">
      <alignment horizontal="center" vertical="center"/>
    </xf>
    <xf numFmtId="0" fontId="13" fillId="0" borderId="1" xfId="0" applyFont="1" applyBorder="1" applyAlignment="1">
      <alignment horizontal="center" vertical="center"/>
    </xf>
    <xf numFmtId="0" fontId="10" fillId="0" borderId="3" xfId="0" applyFont="1" applyBorder="1" applyAlignment="1">
      <alignment horizontal="center" vertical="center"/>
    </xf>
    <xf numFmtId="0" fontId="10" fillId="0" borderId="20" xfId="0" applyFont="1" applyBorder="1" applyAlignment="1">
      <alignment horizontal="center" vertical="center"/>
    </xf>
    <xf numFmtId="0" fontId="10" fillId="0" borderId="35" xfId="0" applyFont="1" applyBorder="1" applyAlignment="1">
      <alignment horizontal="center" vertical="center"/>
    </xf>
    <xf numFmtId="0" fontId="13" fillId="0" borderId="35" xfId="0" applyFont="1" applyBorder="1" applyAlignment="1">
      <alignment horizontal="center" vertical="center"/>
    </xf>
    <xf numFmtId="0" fontId="10" fillId="0" borderId="22" xfId="0" applyFont="1" applyBorder="1" applyAlignment="1">
      <alignment horizontal="justify" vertical="center" wrapText="1"/>
    </xf>
    <xf numFmtId="0" fontId="13" fillId="0" borderId="0" xfId="0" applyFont="1" applyAlignment="1">
      <alignment horizontal="justify" vertical="center" wrapText="1"/>
    </xf>
    <xf numFmtId="0" fontId="13" fillId="0" borderId="77" xfId="0" applyFont="1" applyBorder="1" applyAlignment="1">
      <alignment horizontal="justify" vertical="center" wrapText="1"/>
    </xf>
    <xf numFmtId="0" fontId="13" fillId="0" borderId="78" xfId="0" applyFont="1" applyBorder="1" applyAlignment="1">
      <alignment horizontal="center" vertical="center"/>
    </xf>
    <xf numFmtId="0" fontId="13" fillId="0" borderId="81" xfId="0" applyFont="1" applyBorder="1" applyAlignment="1">
      <alignment horizontal="center" vertical="center"/>
    </xf>
    <xf numFmtId="0" fontId="13" fillId="0" borderId="82" xfId="0" applyFont="1" applyBorder="1" applyAlignment="1">
      <alignment horizontal="center" vertical="center"/>
    </xf>
    <xf numFmtId="0" fontId="13" fillId="0" borderId="83" xfId="0" applyFont="1" applyBorder="1" applyAlignment="1">
      <alignment horizontal="center" vertical="center"/>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5"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justify" vertical="center" wrapText="1"/>
    </xf>
    <xf numFmtId="0" fontId="6" fillId="3" borderId="4"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13" fillId="0" borderId="9" xfId="0" applyFont="1" applyBorder="1" applyAlignment="1">
      <alignment horizontal="center" vertical="center" wrapText="1"/>
    </xf>
    <xf numFmtId="0" fontId="13" fillId="0" borderId="11" xfId="0" applyFont="1" applyBorder="1" applyAlignment="1">
      <alignment horizontal="center" vertical="center"/>
    </xf>
    <xf numFmtId="0" fontId="13" fillId="0" borderId="9" xfId="0" applyFont="1" applyBorder="1" applyAlignment="1">
      <alignment horizontal="center" vertical="center"/>
    </xf>
    <xf numFmtId="0" fontId="14" fillId="0" borderId="9" xfId="0" applyFont="1" applyBorder="1" applyAlignment="1">
      <alignment horizontal="justify" vertical="center" wrapText="1"/>
    </xf>
    <xf numFmtId="0" fontId="14" fillId="0" borderId="11" xfId="0" applyFont="1" applyBorder="1" applyAlignment="1">
      <alignment horizontal="justify" vertical="center" wrapText="1"/>
    </xf>
    <xf numFmtId="0" fontId="14" fillId="0" borderId="9" xfId="0" applyFont="1" applyBorder="1" applyAlignment="1">
      <alignment horizontal="center" vertical="center"/>
    </xf>
    <xf numFmtId="0" fontId="14" fillId="0" borderId="11" xfId="0" applyFont="1" applyBorder="1" applyAlignment="1">
      <alignment horizontal="center" vertical="center"/>
    </xf>
    <xf numFmtId="0" fontId="14" fillId="0" borderId="9" xfId="0" applyFont="1" applyBorder="1" applyAlignment="1">
      <alignment horizontal="left" vertical="center" wrapText="1"/>
    </xf>
    <xf numFmtId="0" fontId="14" fillId="0" borderId="11" xfId="0" applyFont="1" applyBorder="1" applyAlignment="1">
      <alignment horizontal="left" vertical="center" wrapText="1"/>
    </xf>
    <xf numFmtId="0" fontId="14" fillId="0" borderId="9" xfId="0" applyFont="1" applyBorder="1" applyAlignment="1">
      <alignment horizontal="justify" vertical="center" wrapText="1" readingOrder="1"/>
    </xf>
    <xf numFmtId="0" fontId="14" fillId="0" borderId="11" xfId="0" applyFont="1" applyBorder="1" applyAlignment="1">
      <alignment horizontal="justify" vertical="center" wrapText="1" readingOrder="1"/>
    </xf>
    <xf numFmtId="0" fontId="14" fillId="0" borderId="9" xfId="0" applyFont="1" applyBorder="1" applyAlignment="1">
      <alignment horizontal="center" vertical="center" wrapText="1"/>
    </xf>
    <xf numFmtId="0" fontId="14" fillId="0" borderId="11" xfId="0" applyFont="1" applyBorder="1" applyAlignment="1">
      <alignment horizontal="center" vertical="center" wrapText="1"/>
    </xf>
    <xf numFmtId="0" fontId="13" fillId="0" borderId="9" xfId="0" applyFont="1" applyBorder="1" applyAlignment="1">
      <alignment horizontal="left" vertical="center" wrapText="1"/>
    </xf>
    <xf numFmtId="0" fontId="13" fillId="0" borderId="11" xfId="0" applyFont="1" applyBorder="1" applyAlignment="1">
      <alignment horizontal="left" vertical="center" wrapText="1"/>
    </xf>
    <xf numFmtId="0" fontId="13" fillId="0" borderId="11" xfId="0" applyFont="1" applyBorder="1" applyAlignment="1">
      <alignment horizontal="center" vertical="center" wrapText="1"/>
    </xf>
    <xf numFmtId="0" fontId="10" fillId="0" borderId="9" xfId="0" applyFont="1" applyBorder="1" applyAlignment="1">
      <alignment horizontal="justify" vertical="center" wrapText="1"/>
    </xf>
    <xf numFmtId="0" fontId="13" fillId="0" borderId="11" xfId="0" applyFont="1" applyBorder="1"/>
    <xf numFmtId="0" fontId="13" fillId="0" borderId="9" xfId="0" applyFont="1" applyBorder="1" applyAlignment="1">
      <alignment horizontal="justify" vertical="center" wrapText="1"/>
    </xf>
    <xf numFmtId="0" fontId="13" fillId="0" borderId="11" xfId="0" applyFont="1" applyBorder="1" applyAlignment="1">
      <alignment horizontal="justify" vertical="center" wrapText="1"/>
    </xf>
    <xf numFmtId="0" fontId="13" fillId="0" borderId="15" xfId="0" applyFont="1" applyBorder="1" applyAlignment="1">
      <alignment horizontal="center" vertical="center"/>
    </xf>
    <xf numFmtId="0" fontId="13" fillId="0" borderId="15" xfId="0" applyFont="1" applyBorder="1" applyAlignment="1">
      <alignment horizontal="center" vertical="center" wrapText="1"/>
    </xf>
    <xf numFmtId="0" fontId="14" fillId="6" borderId="9" xfId="0" applyFont="1" applyFill="1" applyBorder="1" applyAlignment="1">
      <alignment horizontal="justify" vertical="center" wrapText="1"/>
    </xf>
    <xf numFmtId="0" fontId="14" fillId="6" borderId="11" xfId="0" applyFont="1" applyFill="1" applyBorder="1" applyAlignment="1">
      <alignment horizontal="justify" vertical="center" wrapText="1"/>
    </xf>
    <xf numFmtId="0" fontId="10" fillId="0" borderId="10" xfId="0" applyFont="1" applyBorder="1" applyAlignment="1">
      <alignment horizontal="justify" vertical="center" wrapText="1"/>
    </xf>
    <xf numFmtId="0" fontId="13" fillId="0" borderId="63" xfId="0" applyFont="1" applyBorder="1" applyAlignment="1">
      <alignment horizontal="center" vertical="center"/>
    </xf>
    <xf numFmtId="0" fontId="13" fillId="0" borderId="65" xfId="0" applyFont="1" applyBorder="1" applyAlignment="1">
      <alignment horizontal="center" vertical="center"/>
    </xf>
    <xf numFmtId="0" fontId="13" fillId="0" borderId="67" xfId="0" applyFont="1" applyBorder="1" applyAlignment="1">
      <alignment horizontal="center" vertical="center"/>
    </xf>
    <xf numFmtId="0" fontId="13" fillId="0" borderId="64" xfId="0" applyFont="1" applyBorder="1" applyAlignment="1">
      <alignment horizontal="left" vertical="center" wrapText="1"/>
    </xf>
    <xf numFmtId="0" fontId="13" fillId="0" borderId="66" xfId="0" applyFont="1" applyBorder="1" applyAlignment="1">
      <alignment horizontal="left" vertical="center" wrapText="1"/>
    </xf>
    <xf numFmtId="0" fontId="13" fillId="0" borderId="68" xfId="0" applyFont="1" applyBorder="1" applyAlignment="1">
      <alignment horizontal="left" vertical="center" wrapText="1"/>
    </xf>
    <xf numFmtId="0" fontId="13" fillId="0" borderId="15" xfId="0" applyFont="1" applyBorder="1" applyAlignment="1">
      <alignment horizontal="justify" vertical="center" wrapText="1"/>
    </xf>
    <xf numFmtId="0" fontId="13" fillId="0" borderId="9" xfId="0" quotePrefix="1" applyFont="1" applyBorder="1" applyAlignment="1">
      <alignment horizontal="justify" vertical="center" wrapText="1"/>
    </xf>
    <xf numFmtId="0" fontId="13" fillId="0" borderId="15" xfId="0" quotePrefix="1" applyFont="1" applyBorder="1" applyAlignment="1">
      <alignment horizontal="justify" vertical="center" wrapText="1"/>
    </xf>
    <xf numFmtId="0" fontId="13" fillId="0" borderId="11" xfId="0" quotePrefix="1" applyFont="1" applyBorder="1" applyAlignment="1">
      <alignment horizontal="justify" vertical="center" wrapText="1"/>
    </xf>
    <xf numFmtId="0" fontId="10" fillId="0" borderId="9"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1" xfId="0" applyFont="1" applyBorder="1" applyAlignment="1">
      <alignment horizontal="center" vertical="center"/>
    </xf>
    <xf numFmtId="0" fontId="10" fillId="0" borderId="9" xfId="0" applyFont="1" applyBorder="1" applyAlignment="1">
      <alignment horizontal="center" vertical="center"/>
    </xf>
    <xf numFmtId="0" fontId="5" fillId="0" borderId="9" xfId="0" applyFont="1" applyBorder="1" applyAlignment="1">
      <alignment horizontal="justify" vertical="center" wrapText="1"/>
    </xf>
    <xf numFmtId="0" fontId="5" fillId="0" borderId="15" xfId="0" applyFont="1" applyBorder="1" applyAlignment="1">
      <alignment horizontal="justify" vertical="center" wrapText="1"/>
    </xf>
    <xf numFmtId="0" fontId="10" fillId="0" borderId="9" xfId="0" applyFont="1" applyBorder="1" applyAlignment="1">
      <alignment horizontal="left" vertical="center" wrapText="1"/>
    </xf>
    <xf numFmtId="0" fontId="10" fillId="0" borderId="11" xfId="0" applyFont="1" applyBorder="1" applyAlignment="1">
      <alignment horizontal="left" vertical="center" wrapText="1"/>
    </xf>
    <xf numFmtId="0" fontId="10" fillId="0" borderId="11" xfId="0" applyFont="1" applyBorder="1" applyAlignment="1">
      <alignment horizontal="justify" vertical="center" wrapText="1"/>
    </xf>
    <xf numFmtId="0" fontId="10" fillId="0" borderId="13" xfId="0" applyFont="1" applyBorder="1" applyAlignment="1">
      <alignment horizontal="justify" vertical="center" wrapText="1"/>
    </xf>
    <xf numFmtId="0" fontId="10" fillId="0" borderId="17" xfId="0" applyFont="1" applyBorder="1" applyAlignment="1">
      <alignment horizontal="justify" vertical="center" wrapText="1"/>
    </xf>
    <xf numFmtId="0" fontId="10" fillId="0" borderId="9" xfId="0" quotePrefix="1" applyFont="1" applyBorder="1" applyAlignment="1">
      <alignment horizontal="justify" vertical="center" wrapText="1"/>
    </xf>
    <xf numFmtId="0" fontId="10" fillId="0" borderId="11" xfId="0" quotePrefix="1" applyFont="1" applyBorder="1" applyAlignment="1">
      <alignment horizontal="justify" vertical="center" wrapText="1"/>
    </xf>
    <xf numFmtId="0" fontId="10" fillId="0" borderId="15" xfId="0" applyFont="1" applyBorder="1" applyAlignment="1">
      <alignment horizontal="center" vertical="center" wrapText="1"/>
    </xf>
    <xf numFmtId="0" fontId="10" fillId="0" borderId="15" xfId="0" applyFont="1" applyBorder="1" applyAlignment="1">
      <alignment horizontal="center" vertical="center"/>
    </xf>
    <xf numFmtId="0" fontId="10" fillId="0" borderId="15" xfId="0" applyFont="1" applyBorder="1" applyAlignment="1">
      <alignment horizontal="left" vertical="center" wrapText="1"/>
    </xf>
    <xf numFmtId="0" fontId="10" fillId="0" borderId="15" xfId="0" applyFont="1" applyBorder="1" applyAlignment="1">
      <alignment horizontal="justify" vertical="center" wrapText="1"/>
    </xf>
    <xf numFmtId="0" fontId="10" fillId="0" borderId="10" xfId="0" applyFont="1" applyBorder="1" applyAlignment="1">
      <alignment horizontal="center" vertical="center" textRotation="90"/>
    </xf>
    <xf numFmtId="14" fontId="10"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0" fontId="10" fillId="0" borderId="10" xfId="0" applyFont="1" applyBorder="1" applyAlignment="1">
      <alignment horizontal="left" vertical="center" wrapText="1"/>
    </xf>
    <xf numFmtId="0" fontId="10" fillId="2" borderId="10" xfId="0" applyFont="1" applyFill="1" applyBorder="1" applyAlignment="1">
      <alignment horizontal="justify" vertical="center" wrapText="1"/>
    </xf>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0" fontId="13" fillId="0" borderId="79" xfId="0" applyFont="1" applyBorder="1" applyAlignment="1">
      <alignment horizontal="center" vertical="center" wrapText="1"/>
    </xf>
    <xf numFmtId="0" fontId="13" fillId="0" borderId="66" xfId="0" applyFont="1" applyBorder="1" applyAlignment="1">
      <alignment horizontal="center" vertical="center" wrapText="1"/>
    </xf>
    <xf numFmtId="0" fontId="13" fillId="0" borderId="80" xfId="0" applyFont="1" applyBorder="1" applyAlignment="1">
      <alignment horizontal="justify" vertical="center" wrapText="1"/>
    </xf>
    <xf numFmtId="0" fontId="13" fillId="0" borderId="80" xfId="0" applyFont="1" applyBorder="1" applyAlignment="1">
      <alignment horizontal="center" vertical="center" wrapText="1"/>
    </xf>
    <xf numFmtId="0" fontId="13" fillId="0" borderId="80" xfId="0" applyFont="1" applyBorder="1" applyAlignment="1">
      <alignment horizontal="left" vertical="center" wrapText="1"/>
    </xf>
    <xf numFmtId="0" fontId="13" fillId="0" borderId="15" xfId="0" applyFont="1" applyBorder="1" applyAlignment="1">
      <alignment horizontal="left" vertical="center" wrapText="1"/>
    </xf>
    <xf numFmtId="0" fontId="13" fillId="0" borderId="10" xfId="0" applyFont="1" applyBorder="1" applyAlignment="1">
      <alignment horizontal="justify" vertical="center" wrapText="1"/>
    </xf>
    <xf numFmtId="0" fontId="14" fillId="0" borderId="64" xfId="0" applyFont="1" applyBorder="1" applyAlignment="1">
      <alignment horizontal="center" vertical="center" wrapText="1"/>
    </xf>
    <xf numFmtId="0" fontId="14" fillId="0" borderId="66" xfId="0" applyFont="1" applyBorder="1" applyAlignment="1">
      <alignment horizontal="center" vertical="center" wrapText="1"/>
    </xf>
    <xf numFmtId="0" fontId="14" fillId="0" borderId="68" xfId="0" applyFont="1" applyBorder="1" applyAlignment="1">
      <alignment horizontal="center" vertical="center" wrapText="1"/>
    </xf>
    <xf numFmtId="0" fontId="13" fillId="0" borderId="9" xfId="0" quotePrefix="1" applyFont="1" applyBorder="1" applyAlignment="1">
      <alignment horizontal="left" vertical="center" wrapText="1"/>
    </xf>
    <xf numFmtId="0" fontId="13" fillId="0" borderId="15" xfId="0" quotePrefix="1" applyFont="1" applyBorder="1" applyAlignment="1">
      <alignment horizontal="left" vertical="center" wrapText="1"/>
    </xf>
    <xf numFmtId="0" fontId="13" fillId="0" borderId="11" xfId="0" quotePrefix="1" applyFont="1" applyBorder="1" applyAlignment="1">
      <alignment horizontal="left" vertical="center" wrapText="1"/>
    </xf>
    <xf numFmtId="14" fontId="13" fillId="0" borderId="9" xfId="0" applyNumberFormat="1" applyFont="1" applyBorder="1" applyAlignment="1">
      <alignment horizontal="center" vertical="center"/>
    </xf>
    <xf numFmtId="14" fontId="13" fillId="0" borderId="11" xfId="0" applyNumberFormat="1" applyFont="1" applyBorder="1" applyAlignment="1">
      <alignment horizontal="center" vertical="center"/>
    </xf>
    <xf numFmtId="0" fontId="13" fillId="0" borderId="80" xfId="0" applyFont="1" applyBorder="1" applyAlignment="1">
      <alignment horizontal="center" vertical="center"/>
    </xf>
    <xf numFmtId="14" fontId="13" fillId="0" borderId="15" xfId="0" applyNumberFormat="1" applyFont="1" applyBorder="1" applyAlignment="1">
      <alignment horizontal="center" vertical="center"/>
    </xf>
    <xf numFmtId="0" fontId="13" fillId="6" borderId="9" xfId="0" applyFont="1" applyFill="1" applyBorder="1" applyAlignment="1">
      <alignment horizontal="left" vertical="center" wrapText="1"/>
    </xf>
    <xf numFmtId="0" fontId="13" fillId="6" borderId="11" xfId="0" applyFont="1" applyFill="1" applyBorder="1" applyAlignment="1">
      <alignment horizontal="left" vertical="center" wrapText="1"/>
    </xf>
    <xf numFmtId="0" fontId="13" fillId="6" borderId="9" xfId="0" applyFont="1" applyFill="1" applyBorder="1" applyAlignment="1">
      <alignment horizontal="center" vertical="center" wrapText="1"/>
    </xf>
    <xf numFmtId="0" fontId="13" fillId="6" borderId="11" xfId="0" applyFont="1" applyFill="1" applyBorder="1" applyAlignment="1">
      <alignment horizontal="center" vertical="center" wrapText="1"/>
    </xf>
    <xf numFmtId="14" fontId="14" fillId="0" borderId="9" xfId="0" applyNumberFormat="1" applyFont="1" applyBorder="1" applyAlignment="1">
      <alignment horizontal="center" vertical="center"/>
    </xf>
    <xf numFmtId="14" fontId="14" fillId="0" borderId="11" xfId="0" applyNumberFormat="1" applyFont="1" applyBorder="1" applyAlignment="1">
      <alignment horizontal="center" vertical="center"/>
    </xf>
    <xf numFmtId="14" fontId="10" fillId="0" borderId="18" xfId="0" applyNumberFormat="1" applyFont="1" applyBorder="1" applyAlignment="1">
      <alignment horizontal="center" vertical="center"/>
    </xf>
    <xf numFmtId="14" fontId="10" fillId="0" borderId="11" xfId="0" applyNumberFormat="1" applyFont="1" applyBorder="1" applyAlignment="1">
      <alignment horizontal="center" vertical="center"/>
    </xf>
    <xf numFmtId="0" fontId="10" fillId="0" borderId="18" xfId="0" applyFont="1" applyBorder="1" applyAlignment="1">
      <alignment horizontal="center" vertical="center" wrapText="1"/>
    </xf>
    <xf numFmtId="14" fontId="10" fillId="0" borderId="9" xfId="0" applyNumberFormat="1" applyFont="1" applyBorder="1" applyAlignment="1">
      <alignment horizontal="center" vertical="center"/>
    </xf>
    <xf numFmtId="14" fontId="13" fillId="0" borderId="80" xfId="0" applyNumberFormat="1" applyFont="1" applyBorder="1" applyAlignment="1">
      <alignment horizontal="center" vertical="center"/>
    </xf>
    <xf numFmtId="14" fontId="13" fillId="0" borderId="10" xfId="0" applyNumberFormat="1" applyFont="1" applyBorder="1" applyAlignment="1">
      <alignment horizontal="center" vertical="center"/>
    </xf>
    <xf numFmtId="0" fontId="13" fillId="0" borderId="64" xfId="0" applyFont="1" applyBorder="1" applyAlignment="1">
      <alignment horizontal="justify" vertical="center" wrapText="1"/>
    </xf>
    <xf numFmtId="0" fontId="13" fillId="0" borderId="68" xfId="0" applyFont="1" applyBorder="1" applyAlignment="1">
      <alignment horizontal="justify" vertical="center" wrapText="1"/>
    </xf>
    <xf numFmtId="0" fontId="16" fillId="0" borderId="10" xfId="0" applyFont="1" applyBorder="1" applyAlignment="1">
      <alignment horizontal="center" vertical="center" textRotation="90"/>
    </xf>
    <xf numFmtId="0" fontId="16" fillId="0" borderId="9" xfId="0" applyFont="1" applyBorder="1" applyAlignment="1">
      <alignment horizontal="center" vertical="center" textRotation="90" wrapText="1"/>
    </xf>
    <xf numFmtId="0" fontId="16" fillId="0" borderId="15" xfId="0" applyFont="1" applyBorder="1" applyAlignment="1">
      <alignment horizontal="center" vertical="center" textRotation="90" wrapText="1"/>
    </xf>
    <xf numFmtId="0" fontId="16" fillId="0" borderId="11" xfId="0" applyFont="1" applyBorder="1" applyAlignment="1">
      <alignment horizontal="center" vertical="center" textRotation="90" wrapText="1"/>
    </xf>
    <xf numFmtId="0" fontId="16" fillId="0" borderId="9" xfId="0" applyFont="1" applyBorder="1" applyAlignment="1">
      <alignment horizontal="center" vertical="center" textRotation="90"/>
    </xf>
    <xf numFmtId="0" fontId="16" fillId="0" borderId="15" xfId="0" applyFont="1" applyBorder="1" applyAlignment="1">
      <alignment horizontal="center" vertical="center" textRotation="90"/>
    </xf>
    <xf numFmtId="0" fontId="16" fillId="0" borderId="11" xfId="0" applyFont="1" applyBorder="1" applyAlignment="1">
      <alignment horizontal="center" vertical="center" textRotation="90"/>
    </xf>
    <xf numFmtId="0" fontId="16" fillId="0" borderId="10" xfId="0" applyFont="1" applyBorder="1" applyAlignment="1">
      <alignment horizontal="center" vertical="center" textRotation="90" wrapText="1"/>
    </xf>
    <xf numFmtId="0" fontId="16" fillId="0" borderId="9"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1" xfId="0" applyFont="1" applyBorder="1" applyAlignment="1">
      <alignment horizontal="center" vertical="center" wrapText="1"/>
    </xf>
    <xf numFmtId="0" fontId="21" fillId="0" borderId="9" xfId="0" applyFont="1" applyBorder="1" applyAlignment="1">
      <alignment horizontal="center" vertical="center" textRotation="90" wrapText="1"/>
    </xf>
    <xf numFmtId="0" fontId="21" fillId="0" borderId="15" xfId="0" applyFont="1" applyBorder="1" applyAlignment="1">
      <alignment horizontal="center" vertical="center" textRotation="90" wrapText="1"/>
    </xf>
    <xf numFmtId="0" fontId="21" fillId="0" borderId="11" xfId="0" applyFont="1" applyBorder="1" applyAlignment="1">
      <alignment horizontal="center" vertical="center" textRotation="90" wrapText="1"/>
    </xf>
    <xf numFmtId="0" fontId="7" fillId="0" borderId="9" xfId="0" applyFont="1" applyBorder="1" applyAlignment="1">
      <alignment horizontal="center" vertical="center" textRotation="90"/>
    </xf>
    <xf numFmtId="0" fontId="7" fillId="0" borderId="15" xfId="0" applyFont="1" applyBorder="1" applyAlignment="1">
      <alignment horizontal="center" vertical="center" textRotation="90"/>
    </xf>
    <xf numFmtId="0" fontId="7" fillId="0" borderId="11" xfId="0" applyFont="1" applyBorder="1" applyAlignment="1">
      <alignment horizontal="center" vertical="center" textRotation="90"/>
    </xf>
    <xf numFmtId="0" fontId="7" fillId="0" borderId="10" xfId="0" applyFont="1" applyBorder="1" applyAlignment="1">
      <alignment horizontal="center" vertical="center" textRotation="90" wrapText="1"/>
    </xf>
    <xf numFmtId="0" fontId="7" fillId="0" borderId="6" xfId="0" applyFont="1" applyBorder="1" applyAlignment="1">
      <alignment horizontal="center" vertical="center" textRotation="90" wrapText="1"/>
    </xf>
    <xf numFmtId="0" fontId="7" fillId="0" borderId="25" xfId="0" applyFont="1" applyBorder="1" applyAlignment="1">
      <alignment horizontal="center" vertical="center" textRotation="90" wrapText="1"/>
    </xf>
    <xf numFmtId="0" fontId="7" fillId="0" borderId="21" xfId="0" applyFont="1" applyBorder="1" applyAlignment="1">
      <alignment horizontal="center" vertical="center" textRotation="90" wrapText="1"/>
    </xf>
    <xf numFmtId="0" fontId="7" fillId="0" borderId="9" xfId="0" applyFont="1" applyBorder="1" applyAlignment="1">
      <alignment horizontal="center" vertical="center" textRotation="90" wrapText="1"/>
    </xf>
    <xf numFmtId="0" fontId="7" fillId="0" borderId="15" xfId="0" applyFont="1" applyBorder="1" applyAlignment="1">
      <alignment horizontal="center" vertical="center" textRotation="90" wrapText="1"/>
    </xf>
    <xf numFmtId="0" fontId="7" fillId="0" borderId="11" xfId="0" applyFont="1" applyBorder="1" applyAlignment="1">
      <alignment horizontal="center" vertical="center" textRotation="90" wrapText="1"/>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7" fillId="0" borderId="15"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wrapText="1"/>
    </xf>
    <xf numFmtId="0" fontId="19" fillId="0" borderId="9" xfId="0" applyFont="1" applyBorder="1" applyAlignment="1">
      <alignment horizontal="center" vertical="center" textRotation="90" wrapText="1"/>
    </xf>
    <xf numFmtId="0" fontId="19" fillId="0" borderId="15" xfId="0" applyFont="1" applyBorder="1" applyAlignment="1">
      <alignment horizontal="center" vertical="center" textRotation="90" wrapText="1"/>
    </xf>
    <xf numFmtId="0" fontId="19" fillId="0" borderId="11" xfId="0" applyFont="1" applyBorder="1" applyAlignment="1">
      <alignment horizontal="center" vertical="center" textRotation="90" wrapText="1"/>
    </xf>
    <xf numFmtId="0" fontId="19" fillId="0" borderId="10" xfId="0" applyFont="1" applyBorder="1" applyAlignment="1">
      <alignment horizontal="center" vertical="center" textRotation="90" wrapText="1"/>
    </xf>
    <xf numFmtId="0" fontId="19" fillId="0" borderId="9" xfId="0" applyFont="1" applyBorder="1" applyAlignment="1">
      <alignment horizontal="center" vertical="center" wrapText="1"/>
    </xf>
    <xf numFmtId="0" fontId="19" fillId="0" borderId="11" xfId="0" applyFont="1" applyBorder="1" applyAlignment="1">
      <alignment horizontal="center" vertical="center" wrapText="1"/>
    </xf>
    <xf numFmtId="0" fontId="16"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left" vertical="center" wrapText="1"/>
    </xf>
    <xf numFmtId="0" fontId="16" fillId="5" borderId="9" xfId="0" applyFont="1" applyFill="1" applyBorder="1" applyAlignment="1">
      <alignment horizontal="center" vertical="center" textRotation="90" wrapText="1"/>
    </xf>
    <xf numFmtId="0" fontId="16" fillId="5" borderId="15" xfId="0" applyFont="1" applyFill="1" applyBorder="1" applyAlignment="1">
      <alignment horizontal="center" vertical="center" textRotation="90" wrapText="1"/>
    </xf>
    <xf numFmtId="0" fontId="16" fillId="5" borderId="11" xfId="0" applyFont="1" applyFill="1" applyBorder="1" applyAlignment="1">
      <alignment horizontal="center" vertical="center" textRotation="90" wrapText="1"/>
    </xf>
    <xf numFmtId="0" fontId="7" fillId="5" borderId="9" xfId="0" applyFont="1" applyFill="1" applyBorder="1" applyAlignment="1">
      <alignment horizontal="center" vertical="center" wrapText="1" readingOrder="1"/>
    </xf>
    <xf numFmtId="0" fontId="7" fillId="5" borderId="11" xfId="0" applyFont="1" applyFill="1" applyBorder="1" applyAlignment="1">
      <alignment horizontal="center" vertical="center" wrapText="1" readingOrder="1"/>
    </xf>
    <xf numFmtId="0" fontId="34" fillId="0" borderId="10" xfId="0" applyFont="1" applyBorder="1" applyAlignment="1">
      <alignment horizontal="center" vertical="center"/>
    </xf>
    <xf numFmtId="0" fontId="34" fillId="0" borderId="35" xfId="0" applyFont="1" applyBorder="1" applyAlignment="1">
      <alignment horizontal="center" vertical="center"/>
    </xf>
    <xf numFmtId="0" fontId="34" fillId="0" borderId="2" xfId="0" applyFont="1" applyBorder="1" applyAlignment="1">
      <alignment horizontal="center" vertical="center"/>
    </xf>
    <xf numFmtId="0" fontId="34" fillId="0" borderId="3" xfId="0" applyFont="1" applyBorder="1" applyAlignment="1">
      <alignment horizontal="center" vertical="center"/>
    </xf>
    <xf numFmtId="0" fontId="5" fillId="0" borderId="0" xfId="0" applyFont="1" applyAlignment="1">
      <alignment horizontal="center"/>
    </xf>
    <xf numFmtId="0" fontId="7" fillId="0" borderId="35"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30" fillId="5" borderId="35" xfId="0" applyFont="1" applyFill="1" applyBorder="1" applyAlignment="1">
      <alignment horizontal="center" vertical="center" wrapText="1" readingOrder="1"/>
    </xf>
    <xf numFmtId="0" fontId="30" fillId="5" borderId="3" xfId="0" applyFont="1" applyFill="1" applyBorder="1" applyAlignment="1">
      <alignment horizontal="center" vertical="center" wrapText="1" readingOrder="1"/>
    </xf>
    <xf numFmtId="0" fontId="7" fillId="0" borderId="3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17" fillId="7" borderId="34" xfId="0" applyFont="1" applyFill="1" applyBorder="1" applyAlignment="1">
      <alignment horizontal="center" vertical="center" wrapText="1" readingOrder="1"/>
    </xf>
    <xf numFmtId="0" fontId="17" fillId="7" borderId="45" xfId="0" applyFont="1" applyFill="1" applyBorder="1" applyAlignment="1">
      <alignment horizontal="center" vertical="center" wrapText="1" readingOrder="1"/>
    </xf>
    <xf numFmtId="0" fontId="17" fillId="7" borderId="39" xfId="0" applyFont="1" applyFill="1" applyBorder="1" applyAlignment="1">
      <alignment horizontal="center" vertical="center" wrapText="1" readingOrder="1"/>
    </xf>
    <xf numFmtId="0" fontId="17" fillId="7" borderId="40" xfId="0" applyFont="1" applyFill="1" applyBorder="1" applyAlignment="1">
      <alignment horizontal="center" vertical="center" wrapText="1" readingOrder="1"/>
    </xf>
    <xf numFmtId="0" fontId="17" fillId="7" borderId="41" xfId="0" applyFont="1" applyFill="1" applyBorder="1" applyAlignment="1">
      <alignment horizontal="center" vertical="center" wrapText="1" readingOrder="1"/>
    </xf>
    <xf numFmtId="0" fontId="17" fillId="7" borderId="42" xfId="0" applyFont="1" applyFill="1" applyBorder="1" applyAlignment="1">
      <alignment horizontal="center" vertical="center" wrapText="1" readingOrder="1"/>
    </xf>
    <xf numFmtId="0" fontId="17" fillId="7" borderId="43" xfId="0" applyFont="1" applyFill="1" applyBorder="1" applyAlignment="1">
      <alignment horizontal="center" vertical="center" wrapText="1" readingOrder="1"/>
    </xf>
    <xf numFmtId="0" fontId="17" fillId="7" borderId="44" xfId="0" applyFont="1" applyFill="1" applyBorder="1" applyAlignment="1">
      <alignment horizontal="center" vertical="center" wrapText="1" readingOrder="1"/>
    </xf>
    <xf numFmtId="0" fontId="7" fillId="8" borderId="49" xfId="0" applyFont="1" applyFill="1" applyBorder="1" applyAlignment="1">
      <alignment horizontal="justify" vertical="center" wrapText="1" readingOrder="1"/>
    </xf>
    <xf numFmtId="0" fontId="7" fillId="8" borderId="33" xfId="0" applyFont="1" applyFill="1" applyBorder="1" applyAlignment="1">
      <alignment horizontal="justify" vertical="center" wrapText="1" readingOrder="1"/>
    </xf>
    <xf numFmtId="0" fontId="17" fillId="7" borderId="46" xfId="0" applyFont="1" applyFill="1" applyBorder="1" applyAlignment="1">
      <alignment horizontal="center" vertical="center" wrapText="1" readingOrder="1"/>
    </xf>
    <xf numFmtId="0" fontId="7" fillId="8" borderId="48" xfId="0" applyFont="1" applyFill="1" applyBorder="1" applyAlignment="1">
      <alignment horizontal="justify" vertical="center" wrapText="1" readingOrder="1"/>
    </xf>
    <xf numFmtId="0" fontId="7" fillId="8" borderId="29" xfId="0" applyFont="1" applyFill="1" applyBorder="1" applyAlignment="1">
      <alignment horizontal="justify" vertical="center" wrapText="1" readingOrder="1"/>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15" fillId="7" borderId="49" xfId="0" applyFont="1" applyFill="1" applyBorder="1" applyAlignment="1">
      <alignment horizontal="left" vertical="center" wrapText="1" readingOrder="1"/>
    </xf>
    <xf numFmtId="0" fontId="15" fillId="7" borderId="33" xfId="0" applyFont="1" applyFill="1" applyBorder="1" applyAlignment="1">
      <alignment horizontal="left" vertical="center" wrapText="1" readingOrder="1"/>
    </xf>
    <xf numFmtId="0" fontId="15" fillId="7" borderId="53" xfId="0" applyFont="1" applyFill="1" applyBorder="1" applyAlignment="1">
      <alignment horizontal="left" vertical="center" wrapText="1" readingOrder="1"/>
    </xf>
    <xf numFmtId="0" fontId="8" fillId="0" borderId="0" xfId="0" applyFont="1" applyAlignment="1">
      <alignment horizontal="center"/>
    </xf>
    <xf numFmtId="0" fontId="8" fillId="8" borderId="49" xfId="0" applyFont="1" applyFill="1" applyBorder="1" applyAlignment="1">
      <alignment horizontal="justify" vertical="center" wrapText="1" readingOrder="1"/>
    </xf>
    <xf numFmtId="0" fontId="8" fillId="8" borderId="33" xfId="0" applyFont="1" applyFill="1" applyBorder="1" applyAlignment="1">
      <alignment horizontal="justify" vertical="center" wrapText="1" readingOrder="1"/>
    </xf>
    <xf numFmtId="0" fontId="33" fillId="7" borderId="39" xfId="0" applyFont="1" applyFill="1" applyBorder="1" applyAlignment="1">
      <alignment horizontal="left" vertical="center" wrapText="1" readingOrder="1"/>
    </xf>
    <xf numFmtId="0" fontId="33" fillId="7" borderId="0" xfId="0" applyFont="1" applyFill="1" applyAlignment="1">
      <alignment horizontal="left" vertical="center" wrapText="1" readingOrder="1"/>
    </xf>
    <xf numFmtId="0" fontId="33" fillId="7" borderId="14" xfId="0" applyFont="1" applyFill="1" applyBorder="1" applyAlignment="1">
      <alignment horizontal="left" vertical="center" wrapText="1" readingOrder="1"/>
    </xf>
    <xf numFmtId="0" fontId="0" fillId="0" borderId="10" xfId="0" applyBorder="1" applyAlignment="1">
      <alignment horizontal="center" vertical="center"/>
    </xf>
    <xf numFmtId="0" fontId="7" fillId="8" borderId="50" xfId="0" applyFont="1" applyFill="1" applyBorder="1" applyAlignment="1">
      <alignment horizontal="justify" vertical="center" wrapText="1" readingOrder="1"/>
    </xf>
    <xf numFmtId="0" fontId="7" fillId="8" borderId="51" xfId="0" applyFont="1" applyFill="1" applyBorder="1" applyAlignment="1">
      <alignment horizontal="justify" vertical="center" wrapText="1" readingOrder="1"/>
    </xf>
    <xf numFmtId="0" fontId="37" fillId="0" borderId="56" xfId="0" applyFont="1" applyBorder="1" applyAlignment="1">
      <alignment horizontal="center"/>
    </xf>
    <xf numFmtId="0" fontId="37" fillId="0" borderId="57" xfId="0" applyFont="1" applyBorder="1" applyAlignment="1">
      <alignment horizontal="center"/>
    </xf>
    <xf numFmtId="0" fontId="37" fillId="0" borderId="58" xfId="0" applyFont="1" applyBorder="1" applyAlignment="1">
      <alignment horizontal="center"/>
    </xf>
    <xf numFmtId="0" fontId="13" fillId="0" borderId="0" xfId="0" applyFont="1" applyAlignment="1">
      <alignment horizontal="center" vertical="center" textRotation="90"/>
    </xf>
    <xf numFmtId="0" fontId="13" fillId="0" borderId="0" xfId="0" applyFont="1" applyAlignment="1">
      <alignment horizontal="center"/>
    </xf>
    <xf numFmtId="0" fontId="32" fillId="13" borderId="54" xfId="0" applyFont="1" applyFill="1" applyBorder="1" applyAlignment="1">
      <alignment horizontal="center" vertical="center"/>
    </xf>
    <xf numFmtId="0" fontId="32" fillId="13" borderId="55" xfId="0" applyFont="1" applyFill="1" applyBorder="1" applyAlignment="1">
      <alignment horizontal="center" vertical="center"/>
    </xf>
    <xf numFmtId="0" fontId="32" fillId="13" borderId="22" xfId="0" applyFont="1" applyFill="1" applyBorder="1" applyAlignment="1">
      <alignment horizontal="center" vertical="center"/>
    </xf>
    <xf numFmtId="0" fontId="32" fillId="15" borderId="1" xfId="0" applyFont="1" applyFill="1" applyBorder="1" applyAlignment="1">
      <alignment horizontal="center" vertical="center" wrapText="1"/>
    </xf>
    <xf numFmtId="0" fontId="32" fillId="16" borderId="1"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10" xfId="0" applyFont="1" applyBorder="1" applyAlignment="1">
      <alignment horizontal="center" vertical="center"/>
    </xf>
    <xf numFmtId="0" fontId="5" fillId="0" borderId="35" xfId="0" applyFont="1" applyBorder="1" applyAlignment="1">
      <alignment horizontal="center" vertical="center"/>
    </xf>
    <xf numFmtId="0" fontId="3" fillId="17" borderId="11" xfId="0" applyFont="1" applyFill="1" applyBorder="1" applyAlignment="1">
      <alignment horizontal="center" vertical="center" readingOrder="1"/>
    </xf>
    <xf numFmtId="0" fontId="3" fillId="18" borderId="20" xfId="0" applyFont="1" applyFill="1" applyBorder="1" applyAlignment="1">
      <alignment horizontal="center" vertical="center" readingOrder="1"/>
    </xf>
    <xf numFmtId="0" fontId="3" fillId="18" borderId="21" xfId="0" applyFont="1" applyFill="1" applyBorder="1" applyAlignment="1">
      <alignment horizontal="center" vertical="center" readingOrder="1"/>
    </xf>
    <xf numFmtId="0" fontId="8" fillId="8" borderId="1" xfId="0" applyFont="1" applyFill="1" applyBorder="1" applyAlignment="1">
      <alignment horizontal="center" vertical="center" wrapText="1"/>
    </xf>
    <xf numFmtId="0" fontId="8" fillId="8" borderId="54"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8" fillId="8" borderId="8"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10" xfId="0" applyFont="1" applyBorder="1" applyAlignment="1">
      <alignment horizontal="center" vertical="center" wrapText="1"/>
    </xf>
    <xf numFmtId="0" fontId="10" fillId="0" borderId="9" xfId="0" applyFont="1" applyBorder="1" applyAlignment="1">
      <alignment horizontal="center" vertical="center" textRotation="90"/>
    </xf>
    <xf numFmtId="0" fontId="10" fillId="0" borderId="11" xfId="0" applyFont="1" applyBorder="1" applyAlignment="1">
      <alignment horizontal="center" vertical="center" textRotation="90"/>
    </xf>
    <xf numFmtId="0" fontId="3" fillId="19" borderId="20" xfId="0" applyFont="1" applyFill="1" applyBorder="1" applyAlignment="1">
      <alignment horizontal="center" vertical="center" readingOrder="1"/>
    </xf>
    <xf numFmtId="0" fontId="3" fillId="19" borderId="36" xfId="0" applyFont="1" applyFill="1" applyBorder="1" applyAlignment="1">
      <alignment horizontal="center" vertical="center" readingOrder="1"/>
    </xf>
    <xf numFmtId="0" fontId="3" fillId="19" borderId="21" xfId="0" applyFont="1" applyFill="1" applyBorder="1" applyAlignment="1">
      <alignment horizontal="center" vertical="center" readingOrder="1"/>
    </xf>
    <xf numFmtId="0" fontId="8" fillId="20" borderId="11" xfId="0" applyFont="1" applyFill="1" applyBorder="1" applyAlignment="1">
      <alignment horizontal="center" vertical="center" wrapText="1"/>
    </xf>
    <xf numFmtId="0" fontId="8" fillId="21" borderId="11" xfId="0" applyFont="1" applyFill="1" applyBorder="1" applyAlignment="1">
      <alignment horizontal="center" vertical="center" wrapText="1"/>
    </xf>
    <xf numFmtId="0" fontId="8" fillId="16" borderId="11" xfId="0" applyFont="1" applyFill="1" applyBorder="1" applyAlignment="1">
      <alignment horizontal="center" vertical="center" wrapText="1"/>
    </xf>
    <xf numFmtId="0" fontId="8" fillId="16" borderId="20" xfId="0" applyFont="1" applyFill="1" applyBorder="1" applyAlignment="1">
      <alignment horizontal="center" vertical="center" wrapText="1"/>
    </xf>
    <xf numFmtId="0" fontId="4" fillId="0" borderId="35" xfId="0" applyFont="1" applyBorder="1" applyAlignment="1">
      <alignment horizontal="center" vertical="center" wrapText="1"/>
    </xf>
    <xf numFmtId="0" fontId="13" fillId="0" borderId="74" xfId="0" applyFont="1" applyBorder="1" applyAlignment="1">
      <alignment horizontal="justify" vertical="center" wrapText="1"/>
    </xf>
    <xf numFmtId="0" fontId="13" fillId="0" borderId="76" xfId="0" applyFont="1" applyBorder="1" applyAlignment="1">
      <alignment horizontal="justify" vertical="center" wrapText="1"/>
    </xf>
    <xf numFmtId="0" fontId="13" fillId="0" borderId="75" xfId="0" applyFont="1" applyBorder="1" applyAlignment="1">
      <alignment horizontal="center" vertical="center"/>
    </xf>
    <xf numFmtId="0" fontId="10" fillId="0" borderId="10" xfId="0" applyFont="1" applyBorder="1" applyAlignment="1">
      <alignment horizontal="center" vertical="center" textRotation="90" wrapText="1"/>
    </xf>
    <xf numFmtId="0" fontId="13" fillId="0" borderId="4" xfId="0" applyFont="1" applyBorder="1" applyAlignment="1">
      <alignment horizontal="center" vertical="center"/>
    </xf>
    <xf numFmtId="0" fontId="13" fillId="0" borderId="8" xfId="0" applyFont="1" applyBorder="1" applyAlignment="1">
      <alignment horizontal="center" vertical="center"/>
    </xf>
    <xf numFmtId="0" fontId="10" fillId="0" borderId="6" xfId="0" applyFont="1" applyBorder="1" applyAlignment="1">
      <alignment horizontal="center" vertical="center" textRotation="90"/>
    </xf>
    <xf numFmtId="0" fontId="10" fillId="0" borderId="25" xfId="0" applyFont="1" applyBorder="1" applyAlignment="1">
      <alignment horizontal="center" vertical="center" textRotation="90"/>
    </xf>
    <xf numFmtId="0" fontId="10" fillId="0" borderId="9" xfId="0" applyFont="1" applyBorder="1" applyAlignment="1">
      <alignment horizontal="center" vertical="center" textRotation="90" wrapText="1"/>
    </xf>
    <xf numFmtId="0" fontId="10" fillId="0" borderId="15" xfId="0" applyFont="1" applyBorder="1" applyAlignment="1">
      <alignment horizontal="center" vertical="center" textRotation="90" wrapText="1"/>
    </xf>
    <xf numFmtId="0" fontId="10" fillId="0" borderId="11" xfId="0" applyFont="1" applyBorder="1" applyAlignment="1">
      <alignment horizontal="center" vertical="center" textRotation="90" wrapText="1"/>
    </xf>
    <xf numFmtId="0" fontId="10" fillId="0" borderId="12" xfId="0" applyFont="1" applyBorder="1" applyAlignment="1">
      <alignment horizontal="justify" vertical="center" wrapText="1"/>
    </xf>
    <xf numFmtId="0" fontId="10" fillId="0" borderId="14" xfId="0" applyFont="1" applyBorder="1" applyAlignment="1">
      <alignment horizontal="justify" vertical="center" wrapText="1"/>
    </xf>
    <xf numFmtId="0" fontId="10" fillId="0" borderId="16" xfId="0" applyFont="1" applyBorder="1" applyAlignment="1">
      <alignment horizontal="justify" vertical="center" wrapText="1"/>
    </xf>
    <xf numFmtId="0" fontId="10" fillId="0" borderId="23" xfId="0" applyFont="1" applyBorder="1" applyAlignment="1">
      <alignment horizontal="justify" vertical="center" wrapText="1"/>
    </xf>
    <xf numFmtId="0" fontId="10" fillId="0" borderId="24" xfId="0" applyFont="1" applyBorder="1" applyAlignment="1">
      <alignment horizontal="justify" vertical="center" wrapText="1"/>
    </xf>
    <xf numFmtId="0" fontId="10" fillId="0" borderId="1" xfId="0" applyFont="1" applyBorder="1" applyAlignment="1">
      <alignment horizontal="center" vertical="center"/>
    </xf>
    <xf numFmtId="0" fontId="10" fillId="0" borderId="4"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15" xfId="0" applyFont="1" applyBorder="1" applyAlignment="1">
      <alignment horizontal="center" vertical="center" textRotation="90"/>
    </xf>
    <xf numFmtId="0" fontId="13" fillId="0" borderId="78" xfId="0" applyFont="1" applyBorder="1" applyAlignment="1">
      <alignment horizontal="justify" vertical="center" wrapText="1"/>
    </xf>
    <xf numFmtId="0" fontId="13" fillId="0" borderId="63" xfId="0" applyFont="1" applyBorder="1" applyAlignment="1">
      <alignment horizontal="center" vertical="center" wrapText="1"/>
    </xf>
    <xf numFmtId="0" fontId="13" fillId="0" borderId="65" xfId="0" applyFont="1" applyBorder="1" applyAlignment="1">
      <alignment horizontal="center" vertical="center" wrapText="1"/>
    </xf>
    <xf numFmtId="0" fontId="13" fillId="0" borderId="67" xfId="0" applyFont="1" applyBorder="1" applyAlignment="1">
      <alignment horizontal="center" vertical="center" wrapText="1"/>
    </xf>
    <xf numFmtId="0" fontId="40" fillId="4" borderId="60" xfId="0" applyFont="1" applyFill="1" applyBorder="1" applyAlignment="1">
      <alignment horizontal="center" vertical="center" wrapText="1" readingOrder="1"/>
    </xf>
    <xf numFmtId="0" fontId="40" fillId="4" borderId="31" xfId="0" applyFont="1" applyFill="1" applyBorder="1" applyAlignment="1">
      <alignment horizontal="center" vertical="center" wrapText="1" readingOrder="1"/>
    </xf>
    <xf numFmtId="0" fontId="40" fillId="4" borderId="45" xfId="0" applyFont="1" applyFill="1" applyBorder="1" applyAlignment="1">
      <alignment horizontal="center" vertical="center" wrapText="1" readingOrder="1"/>
    </xf>
    <xf numFmtId="0" fontId="7" fillId="5" borderId="60" xfId="0" applyFont="1" applyFill="1" applyBorder="1" applyAlignment="1">
      <alignment horizontal="center" vertical="center" wrapText="1" readingOrder="1"/>
    </xf>
    <xf numFmtId="0" fontId="7" fillId="5" borderId="34" xfId="0" applyFont="1" applyFill="1" applyBorder="1" applyAlignment="1">
      <alignment horizontal="center" vertical="center" wrapText="1" readingOrder="1"/>
    </xf>
    <xf numFmtId="0" fontId="7" fillId="5" borderId="62" xfId="0" applyFont="1" applyFill="1" applyBorder="1" applyAlignment="1">
      <alignment horizontal="center" vertical="center" wrapText="1" readingOrder="1"/>
    </xf>
    <xf numFmtId="0" fontId="40" fillId="4" borderId="59" xfId="0" applyFont="1" applyFill="1" applyBorder="1" applyAlignment="1">
      <alignment horizontal="center" vertical="center" wrapText="1" readingOrder="1"/>
    </xf>
    <xf numFmtId="0" fontId="40" fillId="4" borderId="61" xfId="0" applyFont="1" applyFill="1" applyBorder="1" applyAlignment="1">
      <alignment horizontal="center" vertical="center" wrapText="1" readingOrder="1"/>
    </xf>
    <xf numFmtId="0" fontId="40" fillId="4" borderId="59" xfId="0" applyFont="1" applyFill="1" applyBorder="1" applyAlignment="1">
      <alignment horizontal="justify" vertical="center" wrapText="1" readingOrder="1"/>
    </xf>
    <xf numFmtId="0" fontId="40" fillId="4" borderId="61" xfId="0" applyFont="1" applyFill="1" applyBorder="1" applyAlignment="1">
      <alignment horizontal="justify" vertical="center" wrapText="1" readingOrder="1"/>
    </xf>
  </cellXfs>
  <cellStyles count="3">
    <cellStyle name="Normal" xfId="0" builtinId="0"/>
    <cellStyle name="Normal 3"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tiff"/></Relationships>
</file>

<file path=xl/drawings/_rels/drawing3.xml.rels><?xml version="1.0" encoding="UTF-8" standalone="yes"?>
<Relationships xmlns="http://schemas.openxmlformats.org/package/2006/relationships"><Relationship Id="rId1" Type="http://schemas.openxmlformats.org/officeDocument/2006/relationships/image" Target="../media/image2.tiff"/></Relationships>
</file>

<file path=xl/drawings/drawing1.xml><?xml version="1.0" encoding="utf-8"?>
<xdr:wsDr xmlns:xdr="http://schemas.openxmlformats.org/drawingml/2006/spreadsheetDrawing" xmlns:a="http://schemas.openxmlformats.org/drawingml/2006/main">
  <xdr:twoCellAnchor editAs="oneCell">
    <xdr:from>
      <xdr:col>0</xdr:col>
      <xdr:colOff>217716</xdr:colOff>
      <xdr:row>1</xdr:row>
      <xdr:rowOff>68035</xdr:rowOff>
    </xdr:from>
    <xdr:to>
      <xdr:col>0</xdr:col>
      <xdr:colOff>776791</xdr:colOff>
      <xdr:row>4</xdr:row>
      <xdr:rowOff>139714</xdr:rowOff>
    </xdr:to>
    <xdr:pic>
      <xdr:nvPicPr>
        <xdr:cNvPr id="2" name="2 Imagen" descr="C:\Users\AUXPLANEACION03\Desktop\Gobernacion_del_quindio.jpg">
          <a:extLst>
            <a:ext uri="{FF2B5EF4-FFF2-40B4-BE49-F238E27FC236}">
              <a16:creationId xmlns:a16="http://schemas.microsoft.com/office/drawing/2014/main" id="{65334448-CBB0-46C2-8097-3401BC4AEF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17716" y="258535"/>
          <a:ext cx="559075" cy="64317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514350</xdr:colOff>
      <xdr:row>3</xdr:row>
      <xdr:rowOff>28575</xdr:rowOff>
    </xdr:from>
    <xdr:to>
      <xdr:col>1</xdr:col>
      <xdr:colOff>0</xdr:colOff>
      <xdr:row>7</xdr:row>
      <xdr:rowOff>600075</xdr:rowOff>
    </xdr:to>
    <xdr:sp macro="" textlink="">
      <xdr:nvSpPr>
        <xdr:cNvPr id="2" name="2 Flecha arriba">
          <a:extLst>
            <a:ext uri="{FF2B5EF4-FFF2-40B4-BE49-F238E27FC236}">
              <a16:creationId xmlns:a16="http://schemas.microsoft.com/office/drawing/2014/main" id="{00EF19B5-EFBC-4AA9-AFDF-27002F7845CA}"/>
            </a:ext>
          </a:extLst>
        </xdr:cNvPr>
        <xdr:cNvSpPr/>
      </xdr:nvSpPr>
      <xdr:spPr>
        <a:xfrm flipH="1">
          <a:off x="514350" y="628650"/>
          <a:ext cx="114300" cy="3162300"/>
        </a:xfrm>
        <a:prstGeom prst="upArrow">
          <a:avLst/>
        </a:prstGeom>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endParaRPr lang="es-CO" sz="1100"/>
        </a:p>
      </xdr:txBody>
    </xdr:sp>
    <xdr:clientData/>
  </xdr:twoCellAnchor>
  <xdr:twoCellAnchor>
    <xdr:from>
      <xdr:col>3</xdr:col>
      <xdr:colOff>9524</xdr:colOff>
      <xdr:row>10</xdr:row>
      <xdr:rowOff>66675</xdr:rowOff>
    </xdr:from>
    <xdr:to>
      <xdr:col>7</xdr:col>
      <xdr:colOff>742949</xdr:colOff>
      <xdr:row>11</xdr:row>
      <xdr:rowOff>0</xdr:rowOff>
    </xdr:to>
    <xdr:sp macro="" textlink="">
      <xdr:nvSpPr>
        <xdr:cNvPr id="3" name="3 Flecha arriba">
          <a:extLst>
            <a:ext uri="{FF2B5EF4-FFF2-40B4-BE49-F238E27FC236}">
              <a16:creationId xmlns:a16="http://schemas.microsoft.com/office/drawing/2014/main" id="{C53096B2-4E62-4054-A268-84E16CCFCEF8}"/>
            </a:ext>
          </a:extLst>
        </xdr:cNvPr>
        <xdr:cNvSpPr/>
      </xdr:nvSpPr>
      <xdr:spPr>
        <a:xfrm rot="5400000">
          <a:off x="3514724" y="2419350"/>
          <a:ext cx="123825" cy="3857625"/>
        </a:xfrm>
        <a:prstGeom prst="upArrow">
          <a:avLst/>
        </a:prstGeom>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endParaRPr lang="es-CO" sz="1100"/>
        </a:p>
      </xdr:txBody>
    </xdr:sp>
    <xdr:clientData/>
  </xdr:twoCellAnchor>
  <xdr:twoCellAnchor editAs="oneCell">
    <xdr:from>
      <xdr:col>10</xdr:col>
      <xdr:colOff>47625</xdr:colOff>
      <xdr:row>3</xdr:row>
      <xdr:rowOff>9525</xdr:rowOff>
    </xdr:from>
    <xdr:to>
      <xdr:col>11</xdr:col>
      <xdr:colOff>561830</xdr:colOff>
      <xdr:row>4</xdr:row>
      <xdr:rowOff>644525</xdr:rowOff>
    </xdr:to>
    <xdr:pic>
      <xdr:nvPicPr>
        <xdr:cNvPr id="4" name="9 Imagen">
          <a:extLst>
            <a:ext uri="{FF2B5EF4-FFF2-40B4-BE49-F238E27FC236}">
              <a16:creationId xmlns:a16="http://schemas.microsoft.com/office/drawing/2014/main" id="{6EC04AAB-6D11-4B16-993E-56FF1E4FABCC}"/>
            </a:ext>
          </a:extLst>
        </xdr:cNvPr>
        <xdr:cNvPicPr/>
      </xdr:nvPicPr>
      <xdr:blipFill>
        <a:blip xmlns:r="http://schemas.openxmlformats.org/officeDocument/2006/relationships" r:embed="rId1"/>
        <a:stretch>
          <a:fillRect/>
        </a:stretch>
      </xdr:blipFill>
      <xdr:spPr>
        <a:xfrm>
          <a:off x="7115175" y="609600"/>
          <a:ext cx="1276205" cy="1282700"/>
        </a:xfrm>
        <a:prstGeom prst="rect">
          <a:avLst/>
        </a:prstGeom>
      </xdr:spPr>
    </xdr:pic>
    <xdr:clientData/>
  </xdr:twoCellAnchor>
  <xdr:twoCellAnchor>
    <xdr:from>
      <xdr:col>5</xdr:col>
      <xdr:colOff>123825</xdr:colOff>
      <xdr:row>3</xdr:row>
      <xdr:rowOff>123825</xdr:rowOff>
    </xdr:from>
    <xdr:to>
      <xdr:col>7</xdr:col>
      <xdr:colOff>676274</xdr:colOff>
      <xdr:row>7</xdr:row>
      <xdr:rowOff>523874</xdr:rowOff>
    </xdr:to>
    <xdr:sp macro="" textlink="">
      <xdr:nvSpPr>
        <xdr:cNvPr id="5" name="10 Rectángulo">
          <a:extLst>
            <a:ext uri="{FF2B5EF4-FFF2-40B4-BE49-F238E27FC236}">
              <a16:creationId xmlns:a16="http://schemas.microsoft.com/office/drawing/2014/main" id="{05FF6A20-621F-48C5-9C6F-1FDE69547AFB}"/>
            </a:ext>
          </a:extLst>
        </xdr:cNvPr>
        <xdr:cNvSpPr/>
      </xdr:nvSpPr>
      <xdr:spPr>
        <a:xfrm>
          <a:off x="3324225" y="723900"/>
          <a:ext cx="2114549" cy="2990849"/>
        </a:xfrm>
        <a:prstGeom prst="rect">
          <a:avLst/>
        </a:prstGeom>
        <a:no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CO" sz="1100"/>
        </a:p>
      </xdr:txBody>
    </xdr:sp>
    <xdr:clientData/>
  </xdr:twoCellAnchor>
  <xdr:twoCellAnchor>
    <xdr:from>
      <xdr:col>7</xdr:col>
      <xdr:colOff>676274</xdr:colOff>
      <xdr:row>5</xdr:row>
      <xdr:rowOff>323850</xdr:rowOff>
    </xdr:from>
    <xdr:to>
      <xdr:col>8</xdr:col>
      <xdr:colOff>742950</xdr:colOff>
      <xdr:row>6</xdr:row>
      <xdr:rowOff>342900</xdr:rowOff>
    </xdr:to>
    <xdr:cxnSp macro="">
      <xdr:nvCxnSpPr>
        <xdr:cNvPr id="6" name="12 Conector angular">
          <a:extLst>
            <a:ext uri="{FF2B5EF4-FFF2-40B4-BE49-F238E27FC236}">
              <a16:creationId xmlns:a16="http://schemas.microsoft.com/office/drawing/2014/main" id="{AA7024A5-29E6-4C4C-B23C-F943FB8D064A}"/>
            </a:ext>
          </a:extLst>
        </xdr:cNvPr>
        <xdr:cNvCxnSpPr>
          <a:stCxn id="5" idx="3"/>
        </xdr:cNvCxnSpPr>
      </xdr:nvCxnSpPr>
      <xdr:spPr>
        <a:xfrm>
          <a:off x="5438774" y="2219325"/>
          <a:ext cx="847726" cy="666750"/>
        </a:xfrm>
        <a:prstGeom prst="bentConnector3">
          <a:avLst>
            <a:gd name="adj1" fmla="val 50000"/>
          </a:avLst>
        </a:prstGeom>
        <a:ln>
          <a:prstDash val="sysDash"/>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514350</xdr:colOff>
      <xdr:row>3</xdr:row>
      <xdr:rowOff>28575</xdr:rowOff>
    </xdr:from>
    <xdr:to>
      <xdr:col>1</xdr:col>
      <xdr:colOff>0</xdr:colOff>
      <xdr:row>7</xdr:row>
      <xdr:rowOff>600075</xdr:rowOff>
    </xdr:to>
    <xdr:sp macro="" textlink="">
      <xdr:nvSpPr>
        <xdr:cNvPr id="2" name="2 Flecha arriba">
          <a:extLst>
            <a:ext uri="{FF2B5EF4-FFF2-40B4-BE49-F238E27FC236}">
              <a16:creationId xmlns:a16="http://schemas.microsoft.com/office/drawing/2014/main" id="{52697B46-29F3-4404-8214-6E9B01F8DCCD}"/>
            </a:ext>
          </a:extLst>
        </xdr:cNvPr>
        <xdr:cNvSpPr/>
      </xdr:nvSpPr>
      <xdr:spPr>
        <a:xfrm flipH="1">
          <a:off x="514350" y="628650"/>
          <a:ext cx="114300" cy="3162300"/>
        </a:xfrm>
        <a:prstGeom prst="upArrow">
          <a:avLst/>
        </a:prstGeom>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endParaRPr lang="es-CO" sz="1100"/>
        </a:p>
      </xdr:txBody>
    </xdr:sp>
    <xdr:clientData/>
  </xdr:twoCellAnchor>
  <xdr:twoCellAnchor>
    <xdr:from>
      <xdr:col>3</xdr:col>
      <xdr:colOff>9524</xdr:colOff>
      <xdr:row>10</xdr:row>
      <xdr:rowOff>66675</xdr:rowOff>
    </xdr:from>
    <xdr:to>
      <xdr:col>7</xdr:col>
      <xdr:colOff>742949</xdr:colOff>
      <xdr:row>11</xdr:row>
      <xdr:rowOff>0</xdr:rowOff>
    </xdr:to>
    <xdr:sp macro="" textlink="">
      <xdr:nvSpPr>
        <xdr:cNvPr id="3" name="3 Flecha arriba">
          <a:extLst>
            <a:ext uri="{FF2B5EF4-FFF2-40B4-BE49-F238E27FC236}">
              <a16:creationId xmlns:a16="http://schemas.microsoft.com/office/drawing/2014/main" id="{3C27B6A0-CCAB-4ED8-AE72-DD4EBA534AAC}"/>
            </a:ext>
          </a:extLst>
        </xdr:cNvPr>
        <xdr:cNvSpPr/>
      </xdr:nvSpPr>
      <xdr:spPr>
        <a:xfrm rot="5400000">
          <a:off x="3514724" y="2419350"/>
          <a:ext cx="123825" cy="3857625"/>
        </a:xfrm>
        <a:prstGeom prst="upArrow">
          <a:avLst/>
        </a:prstGeom>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endParaRPr lang="es-CO" sz="1100"/>
        </a:p>
      </xdr:txBody>
    </xdr:sp>
    <xdr:clientData/>
  </xdr:twoCellAnchor>
  <xdr:twoCellAnchor editAs="oneCell">
    <xdr:from>
      <xdr:col>10</xdr:col>
      <xdr:colOff>47625</xdr:colOff>
      <xdr:row>3</xdr:row>
      <xdr:rowOff>9525</xdr:rowOff>
    </xdr:from>
    <xdr:to>
      <xdr:col>11</xdr:col>
      <xdr:colOff>561830</xdr:colOff>
      <xdr:row>4</xdr:row>
      <xdr:rowOff>644525</xdr:rowOff>
    </xdr:to>
    <xdr:pic>
      <xdr:nvPicPr>
        <xdr:cNvPr id="4" name="9 Imagen">
          <a:extLst>
            <a:ext uri="{FF2B5EF4-FFF2-40B4-BE49-F238E27FC236}">
              <a16:creationId xmlns:a16="http://schemas.microsoft.com/office/drawing/2014/main" id="{C7058BCE-1F4C-4041-BF20-A010B1642B1E}"/>
            </a:ext>
          </a:extLst>
        </xdr:cNvPr>
        <xdr:cNvPicPr/>
      </xdr:nvPicPr>
      <xdr:blipFill>
        <a:blip xmlns:r="http://schemas.openxmlformats.org/officeDocument/2006/relationships" r:embed="rId1"/>
        <a:stretch>
          <a:fillRect/>
        </a:stretch>
      </xdr:blipFill>
      <xdr:spPr>
        <a:xfrm>
          <a:off x="7115175" y="609600"/>
          <a:ext cx="1276205" cy="1282700"/>
        </a:xfrm>
        <a:prstGeom prst="rect">
          <a:avLst/>
        </a:prstGeom>
      </xdr:spPr>
    </xdr:pic>
    <xdr:clientData/>
  </xdr:twoCellAnchor>
  <xdr:twoCellAnchor>
    <xdr:from>
      <xdr:col>5</xdr:col>
      <xdr:colOff>123825</xdr:colOff>
      <xdr:row>3</xdr:row>
      <xdr:rowOff>123825</xdr:rowOff>
    </xdr:from>
    <xdr:to>
      <xdr:col>7</xdr:col>
      <xdr:colOff>676274</xdr:colOff>
      <xdr:row>7</xdr:row>
      <xdr:rowOff>523874</xdr:rowOff>
    </xdr:to>
    <xdr:sp macro="" textlink="">
      <xdr:nvSpPr>
        <xdr:cNvPr id="5" name="10 Rectángulo">
          <a:extLst>
            <a:ext uri="{FF2B5EF4-FFF2-40B4-BE49-F238E27FC236}">
              <a16:creationId xmlns:a16="http://schemas.microsoft.com/office/drawing/2014/main" id="{B74B6517-6A66-412E-8603-775CCEE342D2}"/>
            </a:ext>
          </a:extLst>
        </xdr:cNvPr>
        <xdr:cNvSpPr/>
      </xdr:nvSpPr>
      <xdr:spPr>
        <a:xfrm>
          <a:off x="3324225" y="723900"/>
          <a:ext cx="2114549" cy="2990849"/>
        </a:xfrm>
        <a:prstGeom prst="rect">
          <a:avLst/>
        </a:prstGeom>
        <a:no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CO" sz="1100"/>
        </a:p>
      </xdr:txBody>
    </xdr:sp>
    <xdr:clientData/>
  </xdr:twoCellAnchor>
  <xdr:twoCellAnchor>
    <xdr:from>
      <xdr:col>7</xdr:col>
      <xdr:colOff>676274</xdr:colOff>
      <xdr:row>5</xdr:row>
      <xdr:rowOff>323850</xdr:rowOff>
    </xdr:from>
    <xdr:to>
      <xdr:col>8</xdr:col>
      <xdr:colOff>742950</xdr:colOff>
      <xdr:row>6</xdr:row>
      <xdr:rowOff>342900</xdr:rowOff>
    </xdr:to>
    <xdr:cxnSp macro="">
      <xdr:nvCxnSpPr>
        <xdr:cNvPr id="6" name="12 Conector angular">
          <a:extLst>
            <a:ext uri="{FF2B5EF4-FFF2-40B4-BE49-F238E27FC236}">
              <a16:creationId xmlns:a16="http://schemas.microsoft.com/office/drawing/2014/main" id="{0F05876B-9D8E-425B-A1D7-C1966C04A420}"/>
            </a:ext>
          </a:extLst>
        </xdr:cNvPr>
        <xdr:cNvCxnSpPr>
          <a:stCxn id="5" idx="3"/>
        </xdr:cNvCxnSpPr>
      </xdr:nvCxnSpPr>
      <xdr:spPr>
        <a:xfrm>
          <a:off x="5438774" y="2219325"/>
          <a:ext cx="847726" cy="666750"/>
        </a:xfrm>
        <a:prstGeom prst="bentConnector3">
          <a:avLst>
            <a:gd name="adj1" fmla="val 50000"/>
          </a:avLst>
        </a:prstGeom>
        <a:ln>
          <a:prstDash val="sysDash"/>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Y55"/>
  <sheetViews>
    <sheetView showGridLines="0" tabSelected="1" zoomScale="70" zoomScaleNormal="70" workbookViewId="0">
      <selection activeCell="A10" sqref="A10:A11"/>
    </sheetView>
  </sheetViews>
  <sheetFormatPr baseColWidth="10" defaultRowHeight="15" x14ac:dyDescent="0.25"/>
  <cols>
    <col min="1" max="1" width="34.28515625" customWidth="1"/>
    <col min="2" max="2" width="4.5703125" bestFit="1" customWidth="1"/>
    <col min="3" max="3" width="31.42578125" customWidth="1"/>
    <col min="4" max="4" width="44.140625" style="253" customWidth="1"/>
    <col min="5" max="5" width="16.85546875" customWidth="1"/>
    <col min="6" max="6" width="3.85546875" bestFit="1" customWidth="1"/>
    <col min="7" max="7" width="29.140625" customWidth="1"/>
    <col min="8" max="8" width="26.28515625" customWidth="1"/>
    <col min="9" max="9" width="15.28515625" customWidth="1"/>
    <col min="10" max="10" width="14.7109375" customWidth="1"/>
    <col min="11" max="11" width="13.42578125" customWidth="1"/>
    <col min="13" max="13" width="43.7109375" style="253" customWidth="1"/>
    <col min="14" max="14" width="14.28515625" customWidth="1"/>
    <col min="15" max="15" width="13.7109375" customWidth="1"/>
    <col min="16" max="16" width="14.7109375" customWidth="1"/>
    <col min="17" max="17" width="13.5703125" customWidth="1"/>
    <col min="20" max="20" width="14.140625" customWidth="1"/>
    <col min="21" max="21" width="17.5703125" customWidth="1"/>
    <col min="24" max="24" width="18" customWidth="1"/>
  </cols>
  <sheetData>
    <row r="2" spans="1:24" x14ac:dyDescent="0.25">
      <c r="A2" s="317" t="s">
        <v>0</v>
      </c>
      <c r="B2" s="317"/>
      <c r="C2" s="317"/>
      <c r="D2" s="317"/>
      <c r="E2" s="317"/>
      <c r="F2" s="317"/>
      <c r="G2" s="317"/>
      <c r="H2" s="317"/>
      <c r="I2" s="317"/>
      <c r="J2" s="317"/>
      <c r="K2" s="317"/>
      <c r="L2" s="317"/>
      <c r="M2" s="317"/>
      <c r="N2" s="317"/>
      <c r="O2" s="317"/>
      <c r="P2" s="317"/>
      <c r="Q2" s="317"/>
      <c r="R2" s="317"/>
      <c r="S2" s="317"/>
      <c r="T2" s="317"/>
      <c r="U2" s="317"/>
      <c r="V2" s="317"/>
      <c r="W2" s="319" t="s">
        <v>1</v>
      </c>
      <c r="X2" s="320"/>
    </row>
    <row r="3" spans="1:24" x14ac:dyDescent="0.25">
      <c r="A3" s="317"/>
      <c r="B3" s="317"/>
      <c r="C3" s="317"/>
      <c r="D3" s="317"/>
      <c r="E3" s="317"/>
      <c r="F3" s="317"/>
      <c r="G3" s="317"/>
      <c r="H3" s="317"/>
      <c r="I3" s="317"/>
      <c r="J3" s="317"/>
      <c r="K3" s="317"/>
      <c r="L3" s="317"/>
      <c r="M3" s="317"/>
      <c r="N3" s="317"/>
      <c r="O3" s="317"/>
      <c r="P3" s="317"/>
      <c r="Q3" s="317"/>
      <c r="R3" s="317"/>
      <c r="S3" s="317"/>
      <c r="T3" s="317"/>
      <c r="U3" s="317"/>
      <c r="V3" s="317"/>
      <c r="W3" s="321" t="s">
        <v>147</v>
      </c>
      <c r="X3" s="322"/>
    </row>
    <row r="4" spans="1:24" x14ac:dyDescent="0.25">
      <c r="A4" s="317"/>
      <c r="B4" s="317"/>
      <c r="C4" s="317"/>
      <c r="D4" s="317"/>
      <c r="E4" s="317"/>
      <c r="F4" s="317"/>
      <c r="G4" s="317"/>
      <c r="H4" s="317"/>
      <c r="I4" s="317"/>
      <c r="J4" s="317"/>
      <c r="K4" s="317"/>
      <c r="L4" s="317"/>
      <c r="M4" s="317"/>
      <c r="N4" s="317"/>
      <c r="O4" s="317"/>
      <c r="P4" s="317"/>
      <c r="Q4" s="317"/>
      <c r="R4" s="317"/>
      <c r="S4" s="317"/>
      <c r="T4" s="317"/>
      <c r="U4" s="317"/>
      <c r="V4" s="317"/>
      <c r="W4" s="321" t="s">
        <v>586</v>
      </c>
      <c r="X4" s="322"/>
    </row>
    <row r="5" spans="1:24" x14ac:dyDescent="0.25">
      <c r="A5" s="318"/>
      <c r="B5" s="318"/>
      <c r="C5" s="318"/>
      <c r="D5" s="318"/>
      <c r="E5" s="318"/>
      <c r="F5" s="318"/>
      <c r="G5" s="318"/>
      <c r="H5" s="318"/>
      <c r="I5" s="318"/>
      <c r="J5" s="318"/>
      <c r="K5" s="318"/>
      <c r="L5" s="318"/>
      <c r="M5" s="318"/>
      <c r="N5" s="318"/>
      <c r="O5" s="318"/>
      <c r="P5" s="318"/>
      <c r="Q5" s="318"/>
      <c r="R5" s="318"/>
      <c r="S5" s="318"/>
      <c r="T5" s="318"/>
      <c r="U5" s="318"/>
      <c r="V5" s="318"/>
      <c r="W5" s="323" t="s">
        <v>2</v>
      </c>
      <c r="X5" s="324"/>
    </row>
    <row r="6" spans="1:24" x14ac:dyDescent="0.25">
      <c r="A6" s="325" t="s">
        <v>3</v>
      </c>
      <c r="B6" s="325"/>
      <c r="C6" s="325"/>
      <c r="D6" s="325"/>
      <c r="E6" s="325"/>
      <c r="F6" s="325"/>
      <c r="G6" s="325"/>
      <c r="H6" s="325"/>
      <c r="I6" s="325" t="s">
        <v>4</v>
      </c>
      <c r="J6" s="325"/>
      <c r="K6" s="325"/>
      <c r="L6" s="325"/>
      <c r="M6" s="325"/>
      <c r="N6" s="325"/>
      <c r="O6" s="325"/>
      <c r="P6" s="325"/>
      <c r="Q6" s="325"/>
      <c r="R6" s="325"/>
      <c r="S6" s="325"/>
      <c r="T6" s="325"/>
      <c r="U6" s="325"/>
      <c r="V6" s="325"/>
      <c r="W6" s="325"/>
      <c r="X6" s="325"/>
    </row>
    <row r="7" spans="1:24" ht="15.75" x14ac:dyDescent="0.25">
      <c r="A7" s="326" t="s">
        <v>5</v>
      </c>
      <c r="B7" s="328" t="s">
        <v>6</v>
      </c>
      <c r="C7" s="326" t="s">
        <v>7</v>
      </c>
      <c r="D7" s="327" t="s">
        <v>602</v>
      </c>
      <c r="E7" s="326" t="s">
        <v>8</v>
      </c>
      <c r="F7" s="328" t="s">
        <v>6</v>
      </c>
      <c r="G7" s="326" t="s">
        <v>9</v>
      </c>
      <c r="H7" s="326" t="s">
        <v>10</v>
      </c>
      <c r="I7" s="326" t="s">
        <v>11</v>
      </c>
      <c r="J7" s="326"/>
      <c r="K7" s="326"/>
      <c r="L7" s="326" t="s">
        <v>12</v>
      </c>
      <c r="M7" s="326" t="s">
        <v>13</v>
      </c>
      <c r="N7" s="326"/>
      <c r="O7" s="326"/>
      <c r="P7" s="326"/>
      <c r="Q7" s="326"/>
      <c r="R7" s="326" t="s">
        <v>14</v>
      </c>
      <c r="S7" s="326"/>
      <c r="T7" s="326"/>
      <c r="U7" s="326" t="s">
        <v>15</v>
      </c>
      <c r="V7" s="326" t="s">
        <v>603</v>
      </c>
      <c r="W7" s="326"/>
      <c r="X7" s="326" t="s">
        <v>16</v>
      </c>
    </row>
    <row r="8" spans="1:24" ht="15.75" x14ac:dyDescent="0.25">
      <c r="A8" s="326"/>
      <c r="B8" s="329"/>
      <c r="C8" s="326"/>
      <c r="D8" s="327"/>
      <c r="E8" s="326"/>
      <c r="F8" s="329"/>
      <c r="G8" s="326"/>
      <c r="H8" s="326"/>
      <c r="I8" s="326"/>
      <c r="J8" s="326"/>
      <c r="K8" s="326"/>
      <c r="L8" s="326"/>
      <c r="M8" s="327" t="s">
        <v>17</v>
      </c>
      <c r="N8" s="326" t="s">
        <v>18</v>
      </c>
      <c r="O8" s="326"/>
      <c r="P8" s="326"/>
      <c r="Q8" s="326"/>
      <c r="R8" s="326"/>
      <c r="S8" s="326"/>
      <c r="T8" s="326"/>
      <c r="U8" s="326"/>
      <c r="V8" s="326"/>
      <c r="W8" s="326"/>
      <c r="X8" s="326"/>
    </row>
    <row r="9" spans="1:24" ht="79.5" x14ac:dyDescent="0.25">
      <c r="A9" s="326"/>
      <c r="B9" s="330"/>
      <c r="C9" s="326"/>
      <c r="D9" s="327"/>
      <c r="E9" s="326"/>
      <c r="F9" s="330"/>
      <c r="G9" s="326"/>
      <c r="H9" s="326"/>
      <c r="I9" s="1" t="s">
        <v>19</v>
      </c>
      <c r="J9" s="1" t="s">
        <v>20</v>
      </c>
      <c r="K9" s="1" t="s">
        <v>21</v>
      </c>
      <c r="L9" s="326"/>
      <c r="M9" s="327"/>
      <c r="N9" s="2" t="s">
        <v>22</v>
      </c>
      <c r="O9" s="2" t="s">
        <v>604</v>
      </c>
      <c r="P9" s="2" t="s">
        <v>23</v>
      </c>
      <c r="Q9" s="2" t="s">
        <v>24</v>
      </c>
      <c r="R9" s="1" t="s">
        <v>19</v>
      </c>
      <c r="S9" s="1" t="s">
        <v>20</v>
      </c>
      <c r="T9" s="1" t="s">
        <v>21</v>
      </c>
      <c r="U9" s="326"/>
      <c r="V9" s="2" t="s">
        <v>25</v>
      </c>
      <c r="W9" s="2" t="s">
        <v>26</v>
      </c>
      <c r="X9" s="326"/>
    </row>
    <row r="10" spans="1:24" s="251" customFormat="1" ht="216.75" customHeight="1" x14ac:dyDescent="0.2">
      <c r="A10" s="347" t="s">
        <v>590</v>
      </c>
      <c r="B10" s="333" t="s">
        <v>27</v>
      </c>
      <c r="C10" s="344" t="s">
        <v>605</v>
      </c>
      <c r="D10" s="349" t="s">
        <v>606</v>
      </c>
      <c r="E10" s="331" t="s">
        <v>81</v>
      </c>
      <c r="F10" s="9">
        <v>1</v>
      </c>
      <c r="G10" s="10" t="s">
        <v>607</v>
      </c>
      <c r="H10" s="344" t="s">
        <v>28</v>
      </c>
      <c r="I10" s="331" t="s">
        <v>29</v>
      </c>
      <c r="J10" s="331" t="s">
        <v>30</v>
      </c>
      <c r="K10" s="333" t="s">
        <v>31</v>
      </c>
      <c r="L10" s="331" t="s">
        <v>32</v>
      </c>
      <c r="M10" s="11" t="s">
        <v>608</v>
      </c>
      <c r="N10" s="12" t="s">
        <v>33</v>
      </c>
      <c r="O10" s="12" t="s">
        <v>33</v>
      </c>
      <c r="P10" s="12" t="s">
        <v>33</v>
      </c>
      <c r="Q10" s="331" t="s">
        <v>33</v>
      </c>
      <c r="R10" s="331" t="s">
        <v>34</v>
      </c>
      <c r="S10" s="331" t="s">
        <v>35</v>
      </c>
      <c r="T10" s="333" t="s">
        <v>36</v>
      </c>
      <c r="U10" s="12" t="s">
        <v>37</v>
      </c>
      <c r="V10" s="404">
        <v>44197</v>
      </c>
      <c r="W10" s="404">
        <v>44561</v>
      </c>
      <c r="X10" s="331" t="s">
        <v>609</v>
      </c>
    </row>
    <row r="11" spans="1:24" s="251" customFormat="1" ht="178.5" customHeight="1" x14ac:dyDescent="0.2">
      <c r="A11" s="335"/>
      <c r="B11" s="332"/>
      <c r="C11" s="348"/>
      <c r="D11" s="350"/>
      <c r="E11" s="346"/>
      <c r="F11" s="9">
        <v>2</v>
      </c>
      <c r="G11" s="10" t="s">
        <v>610</v>
      </c>
      <c r="H11" s="345"/>
      <c r="I11" s="332"/>
      <c r="J11" s="332"/>
      <c r="K11" s="332"/>
      <c r="L11" s="346"/>
      <c r="M11" s="12" t="s">
        <v>611</v>
      </c>
      <c r="N11" s="12" t="s">
        <v>33</v>
      </c>
      <c r="O11" s="12" t="s">
        <v>33</v>
      </c>
      <c r="P11" s="12" t="s">
        <v>33</v>
      </c>
      <c r="Q11" s="346"/>
      <c r="R11" s="332"/>
      <c r="S11" s="332"/>
      <c r="T11" s="332"/>
      <c r="U11" s="12" t="s">
        <v>38</v>
      </c>
      <c r="V11" s="405"/>
      <c r="W11" s="405"/>
      <c r="X11" s="346"/>
    </row>
    <row r="12" spans="1:24" s="251" customFormat="1" ht="118.5" customHeight="1" x14ac:dyDescent="0.2">
      <c r="A12" s="334" t="s">
        <v>591</v>
      </c>
      <c r="B12" s="336" t="s">
        <v>39</v>
      </c>
      <c r="C12" s="338" t="s">
        <v>40</v>
      </c>
      <c r="D12" s="340" t="s">
        <v>453</v>
      </c>
      <c r="E12" s="342" t="s">
        <v>81</v>
      </c>
      <c r="F12" s="186">
        <v>1</v>
      </c>
      <c r="G12" s="13" t="s">
        <v>612</v>
      </c>
      <c r="H12" s="338" t="s">
        <v>613</v>
      </c>
      <c r="I12" s="342" t="s">
        <v>102</v>
      </c>
      <c r="J12" s="342" t="s">
        <v>30</v>
      </c>
      <c r="K12" s="336" t="s">
        <v>31</v>
      </c>
      <c r="L12" s="342" t="s">
        <v>32</v>
      </c>
      <c r="M12" s="334" t="s">
        <v>614</v>
      </c>
      <c r="N12" s="342" t="s">
        <v>42</v>
      </c>
      <c r="O12" s="342" t="s">
        <v>36</v>
      </c>
      <c r="P12" s="342" t="s">
        <v>36</v>
      </c>
      <c r="Q12" s="342" t="s">
        <v>36</v>
      </c>
      <c r="R12" s="342" t="s">
        <v>34</v>
      </c>
      <c r="S12" s="342" t="s">
        <v>43</v>
      </c>
      <c r="T12" s="336" t="s">
        <v>44</v>
      </c>
      <c r="U12" s="338" t="s">
        <v>45</v>
      </c>
      <c r="V12" s="412">
        <v>44197</v>
      </c>
      <c r="W12" s="412">
        <v>44561</v>
      </c>
      <c r="X12" s="342" t="s">
        <v>46</v>
      </c>
    </row>
    <row r="13" spans="1:24" s="251" customFormat="1" ht="131.25" customHeight="1" x14ac:dyDescent="0.2">
      <c r="A13" s="335"/>
      <c r="B13" s="337"/>
      <c r="C13" s="339"/>
      <c r="D13" s="341"/>
      <c r="E13" s="343"/>
      <c r="F13" s="186">
        <v>2</v>
      </c>
      <c r="G13" s="13" t="s">
        <v>615</v>
      </c>
      <c r="H13" s="339"/>
      <c r="I13" s="343"/>
      <c r="J13" s="343"/>
      <c r="K13" s="337"/>
      <c r="L13" s="343"/>
      <c r="M13" s="335"/>
      <c r="N13" s="343"/>
      <c r="O13" s="343"/>
      <c r="P13" s="343"/>
      <c r="Q13" s="343"/>
      <c r="R13" s="337"/>
      <c r="S13" s="337"/>
      <c r="T13" s="337"/>
      <c r="U13" s="339"/>
      <c r="V13" s="413"/>
      <c r="W13" s="413"/>
      <c r="X13" s="343"/>
    </row>
    <row r="14" spans="1:24" s="251" customFormat="1" ht="87" customHeight="1" x14ac:dyDescent="0.2">
      <c r="A14" s="355" t="s">
        <v>592</v>
      </c>
      <c r="B14" s="356" t="s">
        <v>39</v>
      </c>
      <c r="C14" s="359" t="s">
        <v>47</v>
      </c>
      <c r="D14" s="349" t="s">
        <v>616</v>
      </c>
      <c r="E14" s="331" t="s">
        <v>81</v>
      </c>
      <c r="F14" s="331">
        <v>1</v>
      </c>
      <c r="G14" s="344" t="s">
        <v>48</v>
      </c>
      <c r="H14" s="363" t="s">
        <v>457</v>
      </c>
      <c r="I14" s="331" t="s">
        <v>49</v>
      </c>
      <c r="J14" s="331" t="s">
        <v>30</v>
      </c>
      <c r="K14" s="333" t="s">
        <v>44</v>
      </c>
      <c r="L14" s="331" t="s">
        <v>32</v>
      </c>
      <c r="M14" s="353" t="s">
        <v>617</v>
      </c>
      <c r="N14" s="331" t="s">
        <v>33</v>
      </c>
      <c r="O14" s="331" t="s">
        <v>33</v>
      </c>
      <c r="P14" s="331" t="s">
        <v>33</v>
      </c>
      <c r="Q14" s="331" t="s">
        <v>33</v>
      </c>
      <c r="R14" s="331" t="s">
        <v>49</v>
      </c>
      <c r="S14" s="331" t="s">
        <v>35</v>
      </c>
      <c r="T14" s="333" t="s">
        <v>36</v>
      </c>
      <c r="U14" s="408" t="s">
        <v>458</v>
      </c>
      <c r="V14" s="404">
        <v>44197</v>
      </c>
      <c r="W14" s="404">
        <v>44561</v>
      </c>
      <c r="X14" s="331" t="s">
        <v>459</v>
      </c>
    </row>
    <row r="15" spans="1:24" s="251" customFormat="1" ht="104.25" customHeight="1" x14ac:dyDescent="0.2">
      <c r="A15" s="355"/>
      <c r="B15" s="357"/>
      <c r="C15" s="360"/>
      <c r="D15" s="362"/>
      <c r="E15" s="352"/>
      <c r="F15" s="346"/>
      <c r="G15" s="345"/>
      <c r="H15" s="364"/>
      <c r="I15" s="351"/>
      <c r="J15" s="351"/>
      <c r="K15" s="351"/>
      <c r="L15" s="352"/>
      <c r="M15" s="354"/>
      <c r="N15" s="346"/>
      <c r="O15" s="346"/>
      <c r="P15" s="346"/>
      <c r="Q15" s="346"/>
      <c r="R15" s="351"/>
      <c r="S15" s="351"/>
      <c r="T15" s="351"/>
      <c r="U15" s="409"/>
      <c r="V15" s="407"/>
      <c r="W15" s="407"/>
      <c r="X15" s="352"/>
    </row>
    <row r="16" spans="1:24" s="251" customFormat="1" ht="191.25" customHeight="1" x14ac:dyDescent="0.2">
      <c r="A16" s="355"/>
      <c r="B16" s="358"/>
      <c r="C16" s="361"/>
      <c r="D16" s="350"/>
      <c r="E16" s="346"/>
      <c r="F16" s="188">
        <v>2</v>
      </c>
      <c r="G16" s="12" t="s">
        <v>50</v>
      </c>
      <c r="H16" s="365"/>
      <c r="I16" s="332"/>
      <c r="J16" s="332"/>
      <c r="K16" s="332"/>
      <c r="L16" s="346"/>
      <c r="M16" s="11" t="s">
        <v>460</v>
      </c>
      <c r="N16" s="9" t="s">
        <v>33</v>
      </c>
      <c r="O16" s="9" t="s">
        <v>33</v>
      </c>
      <c r="P16" s="9" t="s">
        <v>33</v>
      </c>
      <c r="Q16" s="188" t="s">
        <v>33</v>
      </c>
      <c r="R16" s="332"/>
      <c r="S16" s="332"/>
      <c r="T16" s="332"/>
      <c r="U16" s="200" t="s">
        <v>461</v>
      </c>
      <c r="V16" s="405"/>
      <c r="W16" s="405"/>
      <c r="X16" s="346"/>
    </row>
    <row r="17" spans="1:24" s="251" customFormat="1" ht="151.5" customHeight="1" x14ac:dyDescent="0.2">
      <c r="A17" s="355"/>
      <c r="B17" s="356" t="s">
        <v>51</v>
      </c>
      <c r="C17" s="359" t="s">
        <v>52</v>
      </c>
      <c r="D17" s="349" t="s">
        <v>618</v>
      </c>
      <c r="E17" s="331" t="s">
        <v>81</v>
      </c>
      <c r="F17" s="188">
        <v>1</v>
      </c>
      <c r="G17" s="12" t="s">
        <v>53</v>
      </c>
      <c r="H17" s="363" t="s">
        <v>462</v>
      </c>
      <c r="I17" s="331" t="s">
        <v>49</v>
      </c>
      <c r="J17" s="331" t="s">
        <v>30</v>
      </c>
      <c r="K17" s="333" t="s">
        <v>44</v>
      </c>
      <c r="L17" s="331" t="s">
        <v>32</v>
      </c>
      <c r="M17" s="11" t="s">
        <v>619</v>
      </c>
      <c r="N17" s="9" t="s">
        <v>33</v>
      </c>
      <c r="O17" s="9" t="s">
        <v>33</v>
      </c>
      <c r="P17" s="9" t="s">
        <v>33</v>
      </c>
      <c r="Q17" s="188" t="s">
        <v>33</v>
      </c>
      <c r="R17" s="331" t="s">
        <v>49</v>
      </c>
      <c r="S17" s="331" t="s">
        <v>35</v>
      </c>
      <c r="T17" s="333" t="s">
        <v>36</v>
      </c>
      <c r="U17" s="408" t="s">
        <v>620</v>
      </c>
      <c r="V17" s="404">
        <v>44197</v>
      </c>
      <c r="W17" s="404">
        <v>44561</v>
      </c>
      <c r="X17" s="331" t="s">
        <v>459</v>
      </c>
    </row>
    <row r="18" spans="1:24" s="251" customFormat="1" ht="202.5" customHeight="1" x14ac:dyDescent="0.2">
      <c r="A18" s="355"/>
      <c r="B18" s="358"/>
      <c r="C18" s="361"/>
      <c r="D18" s="350"/>
      <c r="E18" s="346"/>
      <c r="F18" s="188">
        <v>2</v>
      </c>
      <c r="G18" s="12" t="s">
        <v>50</v>
      </c>
      <c r="H18" s="365"/>
      <c r="I18" s="332"/>
      <c r="J18" s="332"/>
      <c r="K18" s="332"/>
      <c r="L18" s="346"/>
      <c r="M18" s="202" t="s">
        <v>621</v>
      </c>
      <c r="N18" s="9" t="s">
        <v>33</v>
      </c>
      <c r="O18" s="9" t="s">
        <v>33</v>
      </c>
      <c r="P18" s="9" t="s">
        <v>33</v>
      </c>
      <c r="Q18" s="188" t="s">
        <v>33</v>
      </c>
      <c r="R18" s="332"/>
      <c r="S18" s="332"/>
      <c r="T18" s="332"/>
      <c r="U18" s="409"/>
      <c r="V18" s="405"/>
      <c r="W18" s="405"/>
      <c r="X18" s="346"/>
    </row>
    <row r="19" spans="1:24" s="251" customFormat="1" ht="173.25" customHeight="1" x14ac:dyDescent="0.2">
      <c r="A19" s="355"/>
      <c r="B19" s="356" t="s">
        <v>54</v>
      </c>
      <c r="C19" s="359" t="s">
        <v>55</v>
      </c>
      <c r="D19" s="349" t="s">
        <v>622</v>
      </c>
      <c r="E19" s="331" t="s">
        <v>81</v>
      </c>
      <c r="F19" s="188">
        <v>1</v>
      </c>
      <c r="G19" s="12" t="s">
        <v>56</v>
      </c>
      <c r="H19" s="363" t="s">
        <v>463</v>
      </c>
      <c r="I19" s="331" t="s">
        <v>34</v>
      </c>
      <c r="J19" s="331" t="s">
        <v>30</v>
      </c>
      <c r="K19" s="333" t="s">
        <v>31</v>
      </c>
      <c r="L19" s="331" t="s">
        <v>32</v>
      </c>
      <c r="M19" s="11" t="s">
        <v>623</v>
      </c>
      <c r="N19" s="9" t="s">
        <v>33</v>
      </c>
      <c r="O19" s="9" t="s">
        <v>57</v>
      </c>
      <c r="P19" s="9" t="s">
        <v>57</v>
      </c>
      <c r="Q19" s="188" t="s">
        <v>57</v>
      </c>
      <c r="R19" s="331" t="s">
        <v>49</v>
      </c>
      <c r="S19" s="331" t="s">
        <v>58</v>
      </c>
      <c r="T19" s="333" t="s">
        <v>44</v>
      </c>
      <c r="U19" s="201" t="s">
        <v>464</v>
      </c>
      <c r="V19" s="404">
        <v>44197</v>
      </c>
      <c r="W19" s="404">
        <v>44561</v>
      </c>
      <c r="X19" s="331" t="s">
        <v>59</v>
      </c>
    </row>
    <row r="20" spans="1:24" s="251" customFormat="1" ht="78.75" customHeight="1" x14ac:dyDescent="0.2">
      <c r="A20" s="355"/>
      <c r="B20" s="357"/>
      <c r="C20" s="360"/>
      <c r="D20" s="362"/>
      <c r="E20" s="352"/>
      <c r="F20" s="188">
        <v>2</v>
      </c>
      <c r="G20" s="12" t="s">
        <v>60</v>
      </c>
      <c r="H20" s="364"/>
      <c r="I20" s="351"/>
      <c r="J20" s="351"/>
      <c r="K20" s="351"/>
      <c r="L20" s="352"/>
      <c r="M20" s="334" t="s">
        <v>624</v>
      </c>
      <c r="N20" s="331" t="s">
        <v>33</v>
      </c>
      <c r="O20" s="331" t="s">
        <v>33</v>
      </c>
      <c r="P20" s="331" t="s">
        <v>33</v>
      </c>
      <c r="Q20" s="331" t="s">
        <v>57</v>
      </c>
      <c r="R20" s="351"/>
      <c r="S20" s="351"/>
      <c r="T20" s="351"/>
      <c r="U20" s="408" t="s">
        <v>465</v>
      </c>
      <c r="V20" s="407"/>
      <c r="W20" s="407"/>
      <c r="X20" s="352"/>
    </row>
    <row r="21" spans="1:24" s="251" customFormat="1" ht="83.25" customHeight="1" x14ac:dyDescent="0.2">
      <c r="A21" s="355"/>
      <c r="B21" s="358"/>
      <c r="C21" s="361"/>
      <c r="D21" s="350"/>
      <c r="E21" s="346"/>
      <c r="F21" s="188">
        <v>3</v>
      </c>
      <c r="G21" s="12" t="s">
        <v>625</v>
      </c>
      <c r="H21" s="365"/>
      <c r="I21" s="332"/>
      <c r="J21" s="332"/>
      <c r="K21" s="332"/>
      <c r="L21" s="346"/>
      <c r="M21" s="335"/>
      <c r="N21" s="346"/>
      <c r="O21" s="346"/>
      <c r="P21" s="346"/>
      <c r="Q21" s="346"/>
      <c r="R21" s="332"/>
      <c r="S21" s="332"/>
      <c r="T21" s="332"/>
      <c r="U21" s="409"/>
      <c r="V21" s="405"/>
      <c r="W21" s="405"/>
      <c r="X21" s="346"/>
    </row>
    <row r="22" spans="1:24" s="251" customFormat="1" ht="174.75" customHeight="1" x14ac:dyDescent="0.2">
      <c r="A22" s="355"/>
      <c r="B22" s="356" t="s">
        <v>27</v>
      </c>
      <c r="C22" s="359" t="s">
        <v>61</v>
      </c>
      <c r="D22" s="349" t="s">
        <v>626</v>
      </c>
      <c r="E22" s="331" t="s">
        <v>81</v>
      </c>
      <c r="F22" s="188">
        <v>1</v>
      </c>
      <c r="G22" s="12" t="s">
        <v>627</v>
      </c>
      <c r="H22" s="363" t="s">
        <v>466</v>
      </c>
      <c r="I22" s="331" t="s">
        <v>49</v>
      </c>
      <c r="J22" s="331" t="s">
        <v>30</v>
      </c>
      <c r="K22" s="333" t="s">
        <v>44</v>
      </c>
      <c r="L22" s="331" t="s">
        <v>32</v>
      </c>
      <c r="M22" s="202" t="s">
        <v>628</v>
      </c>
      <c r="N22" s="9" t="s">
        <v>33</v>
      </c>
      <c r="O22" s="9" t="s">
        <v>629</v>
      </c>
      <c r="P22" s="9" t="s">
        <v>629</v>
      </c>
      <c r="Q22" s="188" t="s">
        <v>57</v>
      </c>
      <c r="R22" s="331" t="s">
        <v>49</v>
      </c>
      <c r="S22" s="331" t="s">
        <v>58</v>
      </c>
      <c r="T22" s="333" t="s">
        <v>44</v>
      </c>
      <c r="U22" s="203" t="s">
        <v>630</v>
      </c>
      <c r="V22" s="404">
        <v>44197</v>
      </c>
      <c r="W22" s="404">
        <v>44561</v>
      </c>
      <c r="X22" s="331" t="s">
        <v>62</v>
      </c>
    </row>
    <row r="23" spans="1:24" s="251" customFormat="1" ht="104.25" customHeight="1" x14ac:dyDescent="0.2">
      <c r="A23" s="355"/>
      <c r="B23" s="357"/>
      <c r="C23" s="360"/>
      <c r="D23" s="362"/>
      <c r="E23" s="352"/>
      <c r="F23" s="188">
        <v>2</v>
      </c>
      <c r="G23" s="12" t="s">
        <v>63</v>
      </c>
      <c r="H23" s="364"/>
      <c r="I23" s="351"/>
      <c r="J23" s="351"/>
      <c r="K23" s="351"/>
      <c r="L23" s="352"/>
      <c r="M23" s="334" t="s">
        <v>631</v>
      </c>
      <c r="N23" s="331" t="s">
        <v>33</v>
      </c>
      <c r="O23" s="331" t="s">
        <v>33</v>
      </c>
      <c r="P23" s="331" t="s">
        <v>33</v>
      </c>
      <c r="Q23" s="331" t="s">
        <v>57</v>
      </c>
      <c r="R23" s="351"/>
      <c r="S23" s="351"/>
      <c r="T23" s="351"/>
      <c r="U23" s="410" t="s">
        <v>632</v>
      </c>
      <c r="V23" s="407"/>
      <c r="W23" s="407"/>
      <c r="X23" s="352"/>
    </row>
    <row r="24" spans="1:24" s="251" customFormat="1" ht="78.75" customHeight="1" x14ac:dyDescent="0.2">
      <c r="A24" s="347"/>
      <c r="B24" s="358"/>
      <c r="C24" s="361"/>
      <c r="D24" s="350"/>
      <c r="E24" s="346"/>
      <c r="F24" s="188">
        <v>3</v>
      </c>
      <c r="G24" s="12" t="s">
        <v>64</v>
      </c>
      <c r="H24" s="365"/>
      <c r="I24" s="332"/>
      <c r="J24" s="332"/>
      <c r="K24" s="332"/>
      <c r="L24" s="346"/>
      <c r="M24" s="335"/>
      <c r="N24" s="346"/>
      <c r="O24" s="346"/>
      <c r="P24" s="346"/>
      <c r="Q24" s="346"/>
      <c r="R24" s="332"/>
      <c r="S24" s="332"/>
      <c r="T24" s="332"/>
      <c r="U24" s="411"/>
      <c r="V24" s="405"/>
      <c r="W24" s="405"/>
      <c r="X24" s="346"/>
    </row>
    <row r="25" spans="1:24" s="251" customFormat="1" ht="228" x14ac:dyDescent="0.2">
      <c r="A25" s="204" t="s">
        <v>633</v>
      </c>
      <c r="B25" s="205" t="s">
        <v>39</v>
      </c>
      <c r="C25" s="206" t="s">
        <v>65</v>
      </c>
      <c r="D25" s="11" t="s">
        <v>66</v>
      </c>
      <c r="E25" s="207" t="s">
        <v>81</v>
      </c>
      <c r="F25" s="208">
        <v>1</v>
      </c>
      <c r="G25" s="11" t="s">
        <v>194</v>
      </c>
      <c r="H25" s="209" t="s">
        <v>469</v>
      </c>
      <c r="I25" s="185" t="s">
        <v>67</v>
      </c>
      <c r="J25" s="210" t="s">
        <v>470</v>
      </c>
      <c r="K25" s="210" t="s">
        <v>44</v>
      </c>
      <c r="L25" s="11" t="s">
        <v>32</v>
      </c>
      <c r="M25" s="11" t="s">
        <v>471</v>
      </c>
      <c r="N25" s="207" t="s">
        <v>42</v>
      </c>
      <c r="O25" s="207" t="s">
        <v>42</v>
      </c>
      <c r="P25" s="207" t="s">
        <v>36</v>
      </c>
      <c r="Q25" s="11" t="s">
        <v>36</v>
      </c>
      <c r="R25" s="207" t="s">
        <v>472</v>
      </c>
      <c r="S25" s="207" t="s">
        <v>473</v>
      </c>
      <c r="T25" s="211" t="s">
        <v>69</v>
      </c>
      <c r="U25" s="11" t="s">
        <v>474</v>
      </c>
      <c r="V25" s="212">
        <v>44197</v>
      </c>
      <c r="W25" s="212">
        <v>44561</v>
      </c>
      <c r="X25" s="207" t="s">
        <v>475</v>
      </c>
    </row>
    <row r="26" spans="1:24" s="251" customFormat="1" ht="255" customHeight="1" x14ac:dyDescent="0.2">
      <c r="A26" s="347" t="s">
        <v>593</v>
      </c>
      <c r="B26" s="369" t="s">
        <v>70</v>
      </c>
      <c r="C26" s="375" t="s">
        <v>71</v>
      </c>
      <c r="D26" s="347" t="s">
        <v>634</v>
      </c>
      <c r="E26" s="366" t="s">
        <v>81</v>
      </c>
      <c r="F26" s="213">
        <v>1</v>
      </c>
      <c r="G26" s="214" t="s">
        <v>635</v>
      </c>
      <c r="H26" s="377" t="s">
        <v>636</v>
      </c>
      <c r="I26" s="366" t="s">
        <v>41</v>
      </c>
      <c r="J26" s="366" t="s">
        <v>30</v>
      </c>
      <c r="K26" s="369" t="s">
        <v>31</v>
      </c>
      <c r="L26" s="366" t="s">
        <v>32</v>
      </c>
      <c r="M26" s="11" t="s">
        <v>637</v>
      </c>
      <c r="N26" s="189" t="s">
        <v>42</v>
      </c>
      <c r="O26" s="189" t="s">
        <v>42</v>
      </c>
      <c r="P26" s="189" t="s">
        <v>42</v>
      </c>
      <c r="Q26" s="366" t="s">
        <v>36</v>
      </c>
      <c r="R26" s="366" t="s">
        <v>34</v>
      </c>
      <c r="S26" s="366" t="s">
        <v>58</v>
      </c>
      <c r="T26" s="369" t="s">
        <v>44</v>
      </c>
      <c r="U26" s="204" t="s">
        <v>638</v>
      </c>
      <c r="V26" s="417">
        <v>44197</v>
      </c>
      <c r="W26" s="414">
        <v>44561</v>
      </c>
      <c r="X26" s="416" t="s">
        <v>72</v>
      </c>
    </row>
    <row r="27" spans="1:24" s="251" customFormat="1" ht="297" customHeight="1" x14ac:dyDescent="0.2">
      <c r="A27" s="374"/>
      <c r="B27" s="368"/>
      <c r="C27" s="376"/>
      <c r="D27" s="374"/>
      <c r="E27" s="367"/>
      <c r="F27" s="213">
        <v>2</v>
      </c>
      <c r="G27" s="214" t="s">
        <v>639</v>
      </c>
      <c r="H27" s="378"/>
      <c r="I27" s="368"/>
      <c r="J27" s="368"/>
      <c r="K27" s="368"/>
      <c r="L27" s="367"/>
      <c r="M27" s="11" t="s">
        <v>640</v>
      </c>
      <c r="N27" s="189" t="s">
        <v>36</v>
      </c>
      <c r="O27" s="189" t="s">
        <v>42</v>
      </c>
      <c r="P27" s="189" t="s">
        <v>36</v>
      </c>
      <c r="Q27" s="367"/>
      <c r="R27" s="368"/>
      <c r="S27" s="368"/>
      <c r="T27" s="368"/>
      <c r="U27" s="204" t="s">
        <v>477</v>
      </c>
      <c r="V27" s="415"/>
      <c r="W27" s="415"/>
      <c r="X27" s="367"/>
    </row>
    <row r="28" spans="1:24" s="251" customFormat="1" ht="126.75" customHeight="1" x14ac:dyDescent="0.2">
      <c r="A28" s="370" t="s">
        <v>594</v>
      </c>
      <c r="B28" s="369" t="s">
        <v>39</v>
      </c>
      <c r="C28" s="372" t="s">
        <v>641</v>
      </c>
      <c r="D28" s="347" t="s">
        <v>642</v>
      </c>
      <c r="E28" s="366" t="s">
        <v>81</v>
      </c>
      <c r="F28" s="213">
        <v>1</v>
      </c>
      <c r="G28" s="204" t="s">
        <v>643</v>
      </c>
      <c r="H28" s="372" t="s">
        <v>73</v>
      </c>
      <c r="I28" s="366" t="s">
        <v>41</v>
      </c>
      <c r="J28" s="366" t="s">
        <v>30</v>
      </c>
      <c r="K28" s="369" t="s">
        <v>31</v>
      </c>
      <c r="L28" s="366" t="s">
        <v>32</v>
      </c>
      <c r="M28" s="334" t="s">
        <v>644</v>
      </c>
      <c r="N28" s="366" t="s">
        <v>74</v>
      </c>
      <c r="O28" s="366" t="s">
        <v>36</v>
      </c>
      <c r="P28" s="366" t="s">
        <v>75</v>
      </c>
      <c r="Q28" s="366" t="s">
        <v>75</v>
      </c>
      <c r="R28" s="366" t="s">
        <v>102</v>
      </c>
      <c r="S28" s="366" t="s">
        <v>76</v>
      </c>
      <c r="T28" s="366" t="s">
        <v>44</v>
      </c>
      <c r="U28" s="204" t="s">
        <v>479</v>
      </c>
      <c r="V28" s="215">
        <v>44197</v>
      </c>
      <c r="W28" s="215">
        <v>44561</v>
      </c>
      <c r="X28" s="366" t="s">
        <v>645</v>
      </c>
    </row>
    <row r="29" spans="1:24" s="251" customFormat="1" ht="137.25" customHeight="1" x14ac:dyDescent="0.2">
      <c r="A29" s="371"/>
      <c r="B29" s="368"/>
      <c r="C29" s="373"/>
      <c r="D29" s="374"/>
      <c r="E29" s="367"/>
      <c r="F29" s="213">
        <v>2</v>
      </c>
      <c r="G29" s="204" t="s">
        <v>77</v>
      </c>
      <c r="H29" s="373"/>
      <c r="I29" s="367"/>
      <c r="J29" s="367"/>
      <c r="K29" s="368"/>
      <c r="L29" s="367"/>
      <c r="M29" s="335"/>
      <c r="N29" s="367"/>
      <c r="O29" s="367"/>
      <c r="P29" s="367"/>
      <c r="Q29" s="367"/>
      <c r="R29" s="367"/>
      <c r="S29" s="367"/>
      <c r="T29" s="367"/>
      <c r="U29" s="204" t="s">
        <v>480</v>
      </c>
      <c r="V29" s="215">
        <v>44197</v>
      </c>
      <c r="W29" s="215">
        <v>44561</v>
      </c>
      <c r="X29" s="367"/>
    </row>
    <row r="30" spans="1:24" s="251" customFormat="1" ht="165.75" customHeight="1" x14ac:dyDescent="0.2">
      <c r="A30" s="371"/>
      <c r="B30" s="369" t="s">
        <v>51</v>
      </c>
      <c r="C30" s="372" t="s">
        <v>78</v>
      </c>
      <c r="D30" s="347" t="s">
        <v>646</v>
      </c>
      <c r="E30" s="366" t="s">
        <v>81</v>
      </c>
      <c r="F30" s="213">
        <v>1</v>
      </c>
      <c r="G30" s="204" t="s">
        <v>647</v>
      </c>
      <c r="H30" s="372" t="s">
        <v>481</v>
      </c>
      <c r="I30" s="366" t="s">
        <v>41</v>
      </c>
      <c r="J30" s="366" t="s">
        <v>30</v>
      </c>
      <c r="K30" s="369" t="s">
        <v>31</v>
      </c>
      <c r="L30" s="366" t="s">
        <v>32</v>
      </c>
      <c r="M30" s="11" t="s">
        <v>648</v>
      </c>
      <c r="N30" s="189" t="s">
        <v>74</v>
      </c>
      <c r="O30" s="189" t="s">
        <v>42</v>
      </c>
      <c r="P30" s="189" t="s">
        <v>74</v>
      </c>
      <c r="Q30" s="366" t="s">
        <v>42</v>
      </c>
      <c r="R30" s="366" t="s">
        <v>49</v>
      </c>
      <c r="S30" s="366" t="s">
        <v>76</v>
      </c>
      <c r="T30" s="369" t="s">
        <v>44</v>
      </c>
      <c r="U30" s="204" t="s">
        <v>482</v>
      </c>
      <c r="V30" s="215">
        <v>44197</v>
      </c>
      <c r="W30" s="215">
        <v>44561</v>
      </c>
      <c r="X30" s="366" t="s">
        <v>79</v>
      </c>
    </row>
    <row r="31" spans="1:24" s="251" customFormat="1" ht="178.5" customHeight="1" x14ac:dyDescent="0.2">
      <c r="A31" s="371"/>
      <c r="B31" s="380"/>
      <c r="C31" s="381"/>
      <c r="D31" s="382"/>
      <c r="E31" s="379"/>
      <c r="F31" s="216">
        <v>2</v>
      </c>
      <c r="G31" s="217" t="s">
        <v>649</v>
      </c>
      <c r="H31" s="381"/>
      <c r="I31" s="379"/>
      <c r="J31" s="379"/>
      <c r="K31" s="380"/>
      <c r="L31" s="379"/>
      <c r="M31" s="206" t="s">
        <v>650</v>
      </c>
      <c r="N31" s="218" t="s">
        <v>74</v>
      </c>
      <c r="O31" s="218" t="s">
        <v>42</v>
      </c>
      <c r="P31" s="218" t="s">
        <v>74</v>
      </c>
      <c r="Q31" s="379"/>
      <c r="R31" s="379"/>
      <c r="S31" s="379"/>
      <c r="T31" s="380"/>
      <c r="U31" s="217" t="s">
        <v>483</v>
      </c>
      <c r="V31" s="219">
        <v>44197</v>
      </c>
      <c r="W31" s="219">
        <v>44561</v>
      </c>
      <c r="X31" s="379"/>
    </row>
    <row r="32" spans="1:24" s="251" customFormat="1" ht="183" customHeight="1" x14ac:dyDescent="0.2">
      <c r="A32" s="387" t="s">
        <v>595</v>
      </c>
      <c r="B32" s="386" t="s">
        <v>51</v>
      </c>
      <c r="C32" s="385" t="s">
        <v>80</v>
      </c>
      <c r="D32" s="388" t="s">
        <v>651</v>
      </c>
      <c r="E32" s="385" t="s">
        <v>81</v>
      </c>
      <c r="F32" s="189">
        <v>1</v>
      </c>
      <c r="G32" s="204" t="s">
        <v>82</v>
      </c>
      <c r="H32" s="220" t="s">
        <v>83</v>
      </c>
      <c r="I32" s="385" t="s">
        <v>41</v>
      </c>
      <c r="J32" s="385" t="s">
        <v>30</v>
      </c>
      <c r="K32" s="386" t="s">
        <v>31</v>
      </c>
      <c r="L32" s="385" t="s">
        <v>86</v>
      </c>
      <c r="M32" s="224" t="s">
        <v>87</v>
      </c>
      <c r="N32" s="220" t="s">
        <v>33</v>
      </c>
      <c r="O32" s="220" t="s">
        <v>33</v>
      </c>
      <c r="P32" s="221" t="s">
        <v>88</v>
      </c>
      <c r="Q32" s="385" t="s">
        <v>89</v>
      </c>
      <c r="R32" s="383" t="s">
        <v>90</v>
      </c>
      <c r="S32" s="383" t="s">
        <v>91</v>
      </c>
      <c r="T32" s="383" t="s">
        <v>92</v>
      </c>
      <c r="U32" s="189" t="s">
        <v>652</v>
      </c>
      <c r="V32" s="384">
        <v>43861</v>
      </c>
      <c r="W32" s="384">
        <v>44196</v>
      </c>
      <c r="X32" s="385" t="s">
        <v>93</v>
      </c>
    </row>
    <row r="33" spans="1:25" s="251" customFormat="1" ht="196.5" customHeight="1" x14ac:dyDescent="0.2">
      <c r="A33" s="387"/>
      <c r="B33" s="386"/>
      <c r="C33" s="385"/>
      <c r="D33" s="388"/>
      <c r="E33" s="385"/>
      <c r="F33" s="189">
        <v>2</v>
      </c>
      <c r="G33" s="222" t="s">
        <v>94</v>
      </c>
      <c r="H33" s="223" t="s">
        <v>509</v>
      </c>
      <c r="I33" s="385"/>
      <c r="J33" s="385"/>
      <c r="K33" s="386"/>
      <c r="L33" s="385"/>
      <c r="M33" s="224" t="s">
        <v>653</v>
      </c>
      <c r="N33" s="220" t="s">
        <v>33</v>
      </c>
      <c r="O33" s="220" t="s">
        <v>36</v>
      </c>
      <c r="P33" s="221" t="s">
        <v>88</v>
      </c>
      <c r="Q33" s="385"/>
      <c r="R33" s="383"/>
      <c r="S33" s="383"/>
      <c r="T33" s="383"/>
      <c r="U33" s="221" t="s">
        <v>95</v>
      </c>
      <c r="V33" s="385"/>
      <c r="W33" s="385"/>
      <c r="X33" s="385"/>
    </row>
    <row r="34" spans="1:25" s="251" customFormat="1" ht="228" x14ac:dyDescent="0.2">
      <c r="A34" s="382" t="s">
        <v>596</v>
      </c>
      <c r="B34" s="225" t="s">
        <v>39</v>
      </c>
      <c r="C34" s="226" t="s">
        <v>98</v>
      </c>
      <c r="D34" s="254" t="s">
        <v>99</v>
      </c>
      <c r="E34" s="213" t="s">
        <v>81</v>
      </c>
      <c r="F34" s="213">
        <v>1</v>
      </c>
      <c r="G34" s="214" t="s">
        <v>654</v>
      </c>
      <c r="H34" s="227" t="s">
        <v>522</v>
      </c>
      <c r="I34" s="228" t="s">
        <v>100</v>
      </c>
      <c r="J34" s="213" t="s">
        <v>566</v>
      </c>
      <c r="K34" s="228" t="s">
        <v>31</v>
      </c>
      <c r="L34" s="213" t="s">
        <v>32</v>
      </c>
      <c r="M34" s="11" t="s">
        <v>433</v>
      </c>
      <c r="N34" s="189" t="s">
        <v>57</v>
      </c>
      <c r="O34" s="189" t="s">
        <v>33</v>
      </c>
      <c r="P34" s="189" t="s">
        <v>101</v>
      </c>
      <c r="Q34" s="213" t="s">
        <v>101</v>
      </c>
      <c r="R34" s="213" t="s">
        <v>102</v>
      </c>
      <c r="S34" s="213" t="s">
        <v>58</v>
      </c>
      <c r="T34" s="228" t="s">
        <v>523</v>
      </c>
      <c r="U34" s="9" t="s">
        <v>103</v>
      </c>
      <c r="V34" s="229">
        <v>44197</v>
      </c>
      <c r="W34" s="229">
        <v>44561</v>
      </c>
      <c r="X34" s="189" t="s">
        <v>104</v>
      </c>
    </row>
    <row r="35" spans="1:25" s="251" customFormat="1" ht="114" x14ac:dyDescent="0.2">
      <c r="A35" s="382"/>
      <c r="B35" s="230" t="s">
        <v>51</v>
      </c>
      <c r="C35" s="231" t="s">
        <v>524</v>
      </c>
      <c r="D35" s="217" t="s">
        <v>105</v>
      </c>
      <c r="E35" s="216" t="s">
        <v>81</v>
      </c>
      <c r="F35" s="216">
        <v>1</v>
      </c>
      <c r="G35" s="232" t="s">
        <v>209</v>
      </c>
      <c r="H35" s="233" t="s">
        <v>525</v>
      </c>
      <c r="I35" s="234" t="s">
        <v>106</v>
      </c>
      <c r="J35" s="216" t="s">
        <v>655</v>
      </c>
      <c r="K35" s="234" t="s">
        <v>31</v>
      </c>
      <c r="L35" s="216" t="s">
        <v>32</v>
      </c>
      <c r="M35" s="206" t="s">
        <v>434</v>
      </c>
      <c r="N35" s="218" t="s">
        <v>107</v>
      </c>
      <c r="O35" s="218" t="s">
        <v>107</v>
      </c>
      <c r="P35" s="218" t="s">
        <v>107</v>
      </c>
      <c r="Q35" s="216" t="s">
        <v>107</v>
      </c>
      <c r="R35" s="234" t="s">
        <v>102</v>
      </c>
      <c r="S35" s="234" t="s">
        <v>526</v>
      </c>
      <c r="T35" s="234" t="s">
        <v>36</v>
      </c>
      <c r="U35" s="217" t="s">
        <v>527</v>
      </c>
      <c r="V35" s="235">
        <v>44197</v>
      </c>
      <c r="W35" s="235">
        <v>44561</v>
      </c>
      <c r="X35" s="218" t="s">
        <v>109</v>
      </c>
    </row>
    <row r="36" spans="1:25" s="251" customFormat="1" ht="173.25" customHeight="1" x14ac:dyDescent="0.2">
      <c r="A36" s="204" t="s">
        <v>597</v>
      </c>
      <c r="B36" s="236" t="s">
        <v>110</v>
      </c>
      <c r="C36" s="206" t="s">
        <v>111</v>
      </c>
      <c r="D36" s="217" t="s">
        <v>656</v>
      </c>
      <c r="E36" s="218" t="s">
        <v>81</v>
      </c>
      <c r="F36" s="218">
        <v>1</v>
      </c>
      <c r="G36" s="217" t="s">
        <v>112</v>
      </c>
      <c r="H36" s="217" t="s">
        <v>529</v>
      </c>
      <c r="I36" s="218" t="s">
        <v>41</v>
      </c>
      <c r="J36" s="218" t="s">
        <v>58</v>
      </c>
      <c r="K36" s="236" t="s">
        <v>31</v>
      </c>
      <c r="L36" s="218" t="s">
        <v>32</v>
      </c>
      <c r="M36" s="206" t="s">
        <v>657</v>
      </c>
      <c r="N36" s="218" t="s">
        <v>42</v>
      </c>
      <c r="O36" s="218" t="s">
        <v>42</v>
      </c>
      <c r="P36" s="218" t="s">
        <v>42</v>
      </c>
      <c r="Q36" s="218" t="s">
        <v>42</v>
      </c>
      <c r="R36" s="185" t="s">
        <v>530</v>
      </c>
      <c r="S36" s="185" t="s">
        <v>531</v>
      </c>
      <c r="T36" s="218" t="s">
        <v>44</v>
      </c>
      <c r="U36" s="237" t="s">
        <v>115</v>
      </c>
      <c r="V36" s="235">
        <v>44197</v>
      </c>
      <c r="W36" s="235">
        <v>44561</v>
      </c>
      <c r="X36" s="187" t="s">
        <v>116</v>
      </c>
    </row>
    <row r="37" spans="1:25" s="251" customFormat="1" ht="161.25" customHeight="1" x14ac:dyDescent="0.2">
      <c r="A37" s="372" t="s">
        <v>598</v>
      </c>
      <c r="B37" s="238" t="s">
        <v>534</v>
      </c>
      <c r="C37" s="204" t="s">
        <v>535</v>
      </c>
      <c r="D37" s="204" t="s">
        <v>658</v>
      </c>
      <c r="E37" s="189" t="s">
        <v>81</v>
      </c>
      <c r="F37" s="189">
        <v>1</v>
      </c>
      <c r="G37" s="204" t="s">
        <v>119</v>
      </c>
      <c r="H37" s="239" t="s">
        <v>536</v>
      </c>
      <c r="I37" s="189" t="s">
        <v>120</v>
      </c>
      <c r="J37" s="189" t="s">
        <v>659</v>
      </c>
      <c r="K37" s="238" t="s">
        <v>31</v>
      </c>
      <c r="L37" s="189" t="s">
        <v>32</v>
      </c>
      <c r="M37" s="11" t="s">
        <v>121</v>
      </c>
      <c r="N37" s="189" t="s">
        <v>36</v>
      </c>
      <c r="O37" s="189" t="s">
        <v>42</v>
      </c>
      <c r="P37" s="189" t="s">
        <v>36</v>
      </c>
      <c r="Q37" s="189" t="s">
        <v>36</v>
      </c>
      <c r="R37" s="189" t="s">
        <v>108</v>
      </c>
      <c r="S37" s="189" t="s">
        <v>58</v>
      </c>
      <c r="T37" s="238" t="s">
        <v>44</v>
      </c>
      <c r="U37" s="240" t="s">
        <v>537</v>
      </c>
      <c r="V37" s="235">
        <v>44197</v>
      </c>
      <c r="W37" s="235">
        <v>44561</v>
      </c>
      <c r="X37" s="248" t="s">
        <v>660</v>
      </c>
      <c r="Y37" s="252"/>
    </row>
    <row r="38" spans="1:25" s="251" customFormat="1" ht="267.75" customHeight="1" x14ac:dyDescent="0.2">
      <c r="A38" s="373"/>
      <c r="B38" s="238" t="s">
        <v>538</v>
      </c>
      <c r="C38" s="204" t="s">
        <v>539</v>
      </c>
      <c r="D38" s="204" t="s">
        <v>540</v>
      </c>
      <c r="E38" s="189" t="s">
        <v>81</v>
      </c>
      <c r="F38" s="189">
        <v>1</v>
      </c>
      <c r="G38" s="204" t="s">
        <v>541</v>
      </c>
      <c r="H38" s="239" t="s">
        <v>542</v>
      </c>
      <c r="I38" s="189" t="s">
        <v>543</v>
      </c>
      <c r="J38" s="189" t="s">
        <v>544</v>
      </c>
      <c r="K38" s="238" t="s">
        <v>44</v>
      </c>
      <c r="L38" s="189" t="s">
        <v>32</v>
      </c>
      <c r="M38" s="11" t="s">
        <v>545</v>
      </c>
      <c r="N38" s="189" t="s">
        <v>57</v>
      </c>
      <c r="O38" s="189" t="s">
        <v>57</v>
      </c>
      <c r="P38" s="189" t="s">
        <v>57</v>
      </c>
      <c r="Q38" s="189" t="s">
        <v>57</v>
      </c>
      <c r="R38" s="189" t="s">
        <v>108</v>
      </c>
      <c r="S38" s="189" t="s">
        <v>58</v>
      </c>
      <c r="T38" s="238" t="s">
        <v>44</v>
      </c>
      <c r="U38" s="240" t="s">
        <v>546</v>
      </c>
      <c r="V38" s="229">
        <v>44197</v>
      </c>
      <c r="W38" s="229">
        <v>44561</v>
      </c>
      <c r="X38" s="248" t="s">
        <v>661</v>
      </c>
      <c r="Y38" s="252"/>
    </row>
    <row r="39" spans="1:25" s="251" customFormat="1" ht="327.75" x14ac:dyDescent="0.2">
      <c r="A39" s="204" t="s">
        <v>599</v>
      </c>
      <c r="B39" s="228" t="s">
        <v>39</v>
      </c>
      <c r="C39" s="214" t="s">
        <v>558</v>
      </c>
      <c r="D39" s="214" t="s">
        <v>559</v>
      </c>
      <c r="E39" s="213" t="s">
        <v>81</v>
      </c>
      <c r="F39" s="213">
        <v>1</v>
      </c>
      <c r="G39" s="214" t="s">
        <v>560</v>
      </c>
      <c r="H39" s="227" t="s">
        <v>561</v>
      </c>
      <c r="I39" s="213" t="s">
        <v>49</v>
      </c>
      <c r="J39" s="213" t="s">
        <v>30</v>
      </c>
      <c r="K39" s="228" t="s">
        <v>44</v>
      </c>
      <c r="L39" s="213" t="s">
        <v>32</v>
      </c>
      <c r="M39" s="241" t="s">
        <v>562</v>
      </c>
      <c r="N39" s="213" t="s">
        <v>33</v>
      </c>
      <c r="O39" s="213" t="s">
        <v>33</v>
      </c>
      <c r="P39" s="213" t="s">
        <v>33</v>
      </c>
      <c r="Q39" s="213" t="s">
        <v>33</v>
      </c>
      <c r="R39" s="213" t="s">
        <v>49</v>
      </c>
      <c r="S39" s="213" t="s">
        <v>68</v>
      </c>
      <c r="T39" s="213" t="s">
        <v>36</v>
      </c>
      <c r="U39" s="242" t="s">
        <v>662</v>
      </c>
      <c r="V39" s="229">
        <v>44197</v>
      </c>
      <c r="W39" s="229">
        <v>44561</v>
      </c>
      <c r="X39" s="248" t="s">
        <v>563</v>
      </c>
    </row>
    <row r="40" spans="1:25" s="251" customFormat="1" ht="102" customHeight="1" x14ac:dyDescent="0.2">
      <c r="A40" s="355" t="s">
        <v>663</v>
      </c>
      <c r="B40" s="356" t="s">
        <v>123</v>
      </c>
      <c r="C40" s="391" t="s">
        <v>124</v>
      </c>
      <c r="D40" s="393" t="s">
        <v>664</v>
      </c>
      <c r="E40" s="394" t="s">
        <v>81</v>
      </c>
      <c r="F40" s="188">
        <v>1</v>
      </c>
      <c r="G40" s="243" t="s">
        <v>125</v>
      </c>
      <c r="H40" s="395" t="s">
        <v>665</v>
      </c>
      <c r="I40" s="389" t="s">
        <v>565</v>
      </c>
      <c r="J40" s="389" t="s">
        <v>566</v>
      </c>
      <c r="K40" s="390" t="s">
        <v>31</v>
      </c>
      <c r="L40" s="389" t="s">
        <v>32</v>
      </c>
      <c r="M40" s="241" t="s">
        <v>435</v>
      </c>
      <c r="N40" s="188" t="s">
        <v>42</v>
      </c>
      <c r="O40" s="188" t="s">
        <v>107</v>
      </c>
      <c r="P40" s="188" t="s">
        <v>42</v>
      </c>
      <c r="Q40" s="389" t="s">
        <v>42</v>
      </c>
      <c r="R40" s="389" t="s">
        <v>567</v>
      </c>
      <c r="S40" s="389" t="s">
        <v>526</v>
      </c>
      <c r="T40" s="390" t="s">
        <v>36</v>
      </c>
      <c r="U40" s="12" t="s">
        <v>126</v>
      </c>
      <c r="V40" s="404">
        <v>44197</v>
      </c>
      <c r="W40" s="419">
        <v>44561</v>
      </c>
      <c r="X40" s="389" t="s">
        <v>127</v>
      </c>
    </row>
    <row r="41" spans="1:25" s="251" customFormat="1" ht="156.75" x14ac:dyDescent="0.2">
      <c r="A41" s="355"/>
      <c r="B41" s="357"/>
      <c r="C41" s="392"/>
      <c r="D41" s="362"/>
      <c r="E41" s="352"/>
      <c r="F41" s="188">
        <v>2</v>
      </c>
      <c r="G41" s="9" t="s">
        <v>666</v>
      </c>
      <c r="H41" s="396"/>
      <c r="I41" s="389"/>
      <c r="J41" s="389"/>
      <c r="K41" s="390"/>
      <c r="L41" s="389"/>
      <c r="M41" s="241" t="s">
        <v>568</v>
      </c>
      <c r="N41" s="188" t="s">
        <v>42</v>
      </c>
      <c r="O41" s="188" t="s">
        <v>107</v>
      </c>
      <c r="P41" s="188" t="s">
        <v>42</v>
      </c>
      <c r="Q41" s="389"/>
      <c r="R41" s="389"/>
      <c r="S41" s="389"/>
      <c r="T41" s="390"/>
      <c r="U41" s="12" t="s">
        <v>128</v>
      </c>
      <c r="V41" s="407"/>
      <c r="W41" s="419"/>
      <c r="X41" s="389"/>
    </row>
    <row r="42" spans="1:25" s="251" customFormat="1" ht="142.5" x14ac:dyDescent="0.2">
      <c r="A42" s="355"/>
      <c r="B42" s="357"/>
      <c r="C42" s="392"/>
      <c r="D42" s="350"/>
      <c r="E42" s="352"/>
      <c r="F42" s="187">
        <v>3</v>
      </c>
      <c r="G42" s="187" t="s">
        <v>129</v>
      </c>
      <c r="H42" s="345"/>
      <c r="I42" s="389"/>
      <c r="J42" s="389"/>
      <c r="K42" s="390"/>
      <c r="L42" s="389"/>
      <c r="M42" s="241" t="s">
        <v>667</v>
      </c>
      <c r="N42" s="188" t="s">
        <v>42</v>
      </c>
      <c r="O42" s="188" t="s">
        <v>107</v>
      </c>
      <c r="P42" s="188" t="s">
        <v>42</v>
      </c>
      <c r="Q42" s="389"/>
      <c r="R42" s="389"/>
      <c r="S42" s="389"/>
      <c r="T42" s="390"/>
      <c r="U42" s="12" t="s">
        <v>130</v>
      </c>
      <c r="V42" s="405"/>
      <c r="W42" s="419"/>
      <c r="X42" s="389"/>
    </row>
    <row r="43" spans="1:25" s="251" customFormat="1" ht="89.25" customHeight="1" x14ac:dyDescent="0.2">
      <c r="A43" s="355"/>
      <c r="B43" s="390" t="s">
        <v>70</v>
      </c>
      <c r="C43" s="389" t="s">
        <v>131</v>
      </c>
      <c r="D43" s="397" t="s">
        <v>668</v>
      </c>
      <c r="E43" s="389" t="s">
        <v>81</v>
      </c>
      <c r="F43" s="9">
        <v>1</v>
      </c>
      <c r="G43" s="9" t="s">
        <v>132</v>
      </c>
      <c r="H43" s="344" t="s">
        <v>669</v>
      </c>
      <c r="I43" s="331" t="s">
        <v>102</v>
      </c>
      <c r="J43" s="331" t="s">
        <v>566</v>
      </c>
      <c r="K43" s="333" t="s">
        <v>31</v>
      </c>
      <c r="L43" s="331" t="s">
        <v>133</v>
      </c>
      <c r="M43" s="11" t="s">
        <v>670</v>
      </c>
      <c r="N43" s="188" t="s">
        <v>42</v>
      </c>
      <c r="O43" s="188" t="s">
        <v>107</v>
      </c>
      <c r="P43" s="188" t="s">
        <v>42</v>
      </c>
      <c r="Q43" s="331" t="s">
        <v>42</v>
      </c>
      <c r="R43" s="331" t="s">
        <v>569</v>
      </c>
      <c r="S43" s="331" t="s">
        <v>570</v>
      </c>
      <c r="T43" s="333" t="s">
        <v>36</v>
      </c>
      <c r="U43" s="247" t="s">
        <v>134</v>
      </c>
      <c r="V43" s="404">
        <v>44197</v>
      </c>
      <c r="W43" s="404">
        <v>44561</v>
      </c>
      <c r="X43" s="331" t="s">
        <v>127</v>
      </c>
    </row>
    <row r="44" spans="1:25" s="251" customFormat="1" ht="142.5" x14ac:dyDescent="0.2">
      <c r="A44" s="355"/>
      <c r="B44" s="390"/>
      <c r="C44" s="389"/>
      <c r="D44" s="397"/>
      <c r="E44" s="389"/>
      <c r="F44" s="9">
        <v>2</v>
      </c>
      <c r="G44" s="9" t="s">
        <v>135</v>
      </c>
      <c r="H44" s="345"/>
      <c r="I44" s="346"/>
      <c r="J44" s="346"/>
      <c r="K44" s="332"/>
      <c r="L44" s="346"/>
      <c r="M44" s="11" t="s">
        <v>671</v>
      </c>
      <c r="N44" s="188" t="s">
        <v>42</v>
      </c>
      <c r="O44" s="188" t="s">
        <v>107</v>
      </c>
      <c r="P44" s="188" t="s">
        <v>42</v>
      </c>
      <c r="Q44" s="346"/>
      <c r="R44" s="346"/>
      <c r="S44" s="346"/>
      <c r="T44" s="332"/>
      <c r="U44" s="247" t="s">
        <v>136</v>
      </c>
      <c r="V44" s="405"/>
      <c r="W44" s="405"/>
      <c r="X44" s="346"/>
    </row>
    <row r="45" spans="1:25" s="251" customFormat="1" ht="102" customHeight="1" x14ac:dyDescent="0.2">
      <c r="A45" s="347" t="s">
        <v>600</v>
      </c>
      <c r="B45" s="356" t="s">
        <v>110</v>
      </c>
      <c r="C45" s="398" t="s">
        <v>672</v>
      </c>
      <c r="D45" s="349" t="s">
        <v>673</v>
      </c>
      <c r="E45" s="331" t="s">
        <v>81</v>
      </c>
      <c r="F45" s="188">
        <v>1</v>
      </c>
      <c r="G45" s="222" t="s">
        <v>137</v>
      </c>
      <c r="H45" s="401" t="s">
        <v>138</v>
      </c>
      <c r="I45" s="331" t="s">
        <v>34</v>
      </c>
      <c r="J45" s="331" t="s">
        <v>30</v>
      </c>
      <c r="K45" s="333" t="s">
        <v>31</v>
      </c>
      <c r="L45" s="331" t="s">
        <v>32</v>
      </c>
      <c r="M45" s="12" t="s">
        <v>674</v>
      </c>
      <c r="N45" s="9" t="s">
        <v>74</v>
      </c>
      <c r="O45" s="9" t="s">
        <v>33</v>
      </c>
      <c r="P45" s="9" t="s">
        <v>74</v>
      </c>
      <c r="Q45" s="331" t="s">
        <v>74</v>
      </c>
      <c r="R45" s="331" t="s">
        <v>34</v>
      </c>
      <c r="S45" s="331" t="s">
        <v>35</v>
      </c>
      <c r="T45" s="333" t="s">
        <v>36</v>
      </c>
      <c r="U45" s="12" t="s">
        <v>573</v>
      </c>
      <c r="V45" s="404">
        <v>44197</v>
      </c>
      <c r="W45" s="404">
        <v>44561</v>
      </c>
      <c r="X45" s="331" t="s">
        <v>139</v>
      </c>
    </row>
    <row r="46" spans="1:25" s="251" customFormat="1" ht="142.5" x14ac:dyDescent="0.2">
      <c r="A46" s="382"/>
      <c r="B46" s="357"/>
      <c r="C46" s="399"/>
      <c r="D46" s="362"/>
      <c r="E46" s="352"/>
      <c r="F46" s="188">
        <v>2</v>
      </c>
      <c r="G46" s="249" t="s">
        <v>140</v>
      </c>
      <c r="H46" s="402"/>
      <c r="I46" s="351"/>
      <c r="J46" s="351"/>
      <c r="K46" s="351"/>
      <c r="L46" s="352"/>
      <c r="M46" s="12" t="s">
        <v>675</v>
      </c>
      <c r="N46" s="9" t="s">
        <v>74</v>
      </c>
      <c r="O46" s="9" t="s">
        <v>33</v>
      </c>
      <c r="P46" s="9" t="s">
        <v>74</v>
      </c>
      <c r="Q46" s="352"/>
      <c r="R46" s="351"/>
      <c r="S46" s="351"/>
      <c r="T46" s="351"/>
      <c r="U46" s="12" t="s">
        <v>574</v>
      </c>
      <c r="V46" s="407"/>
      <c r="W46" s="407"/>
      <c r="X46" s="352"/>
    </row>
    <row r="47" spans="1:25" s="251" customFormat="1" ht="142.5" x14ac:dyDescent="0.2">
      <c r="A47" s="382"/>
      <c r="B47" s="357"/>
      <c r="C47" s="399"/>
      <c r="D47" s="362"/>
      <c r="E47" s="352"/>
      <c r="F47" s="188">
        <v>3</v>
      </c>
      <c r="G47" s="249" t="s">
        <v>141</v>
      </c>
      <c r="H47" s="402"/>
      <c r="I47" s="351"/>
      <c r="J47" s="351"/>
      <c r="K47" s="351"/>
      <c r="L47" s="352"/>
      <c r="M47" s="12" t="s">
        <v>676</v>
      </c>
      <c r="N47" s="9" t="s">
        <v>74</v>
      </c>
      <c r="O47" s="9" t="s">
        <v>33</v>
      </c>
      <c r="P47" s="9" t="s">
        <v>74</v>
      </c>
      <c r="Q47" s="352"/>
      <c r="R47" s="351"/>
      <c r="S47" s="351"/>
      <c r="T47" s="351"/>
      <c r="U47" s="12" t="s">
        <v>575</v>
      </c>
      <c r="V47" s="407"/>
      <c r="W47" s="407"/>
      <c r="X47" s="352"/>
    </row>
    <row r="48" spans="1:25" s="251" customFormat="1" ht="156.75" x14ac:dyDescent="0.2">
      <c r="A48" s="382"/>
      <c r="B48" s="358"/>
      <c r="C48" s="400"/>
      <c r="D48" s="350"/>
      <c r="E48" s="346"/>
      <c r="F48" s="188">
        <v>4</v>
      </c>
      <c r="G48" s="249" t="s">
        <v>142</v>
      </c>
      <c r="H48" s="403"/>
      <c r="I48" s="332"/>
      <c r="J48" s="332"/>
      <c r="K48" s="332"/>
      <c r="L48" s="346"/>
      <c r="M48" s="12" t="s">
        <v>677</v>
      </c>
      <c r="N48" s="9" t="s">
        <v>74</v>
      </c>
      <c r="O48" s="9" t="s">
        <v>33</v>
      </c>
      <c r="P48" s="9" t="s">
        <v>74</v>
      </c>
      <c r="Q48" s="346"/>
      <c r="R48" s="332"/>
      <c r="S48" s="332"/>
      <c r="T48" s="332"/>
      <c r="U48" s="12" t="s">
        <v>576</v>
      </c>
      <c r="V48" s="405"/>
      <c r="W48" s="405"/>
      <c r="X48" s="346"/>
    </row>
    <row r="49" spans="1:24" s="251" customFormat="1" ht="105.75" customHeight="1" x14ac:dyDescent="0.2">
      <c r="A49" s="355" t="s">
        <v>601</v>
      </c>
      <c r="B49" s="356" t="s">
        <v>70</v>
      </c>
      <c r="C49" s="420" t="s">
        <v>143</v>
      </c>
      <c r="D49" s="349" t="s">
        <v>144</v>
      </c>
      <c r="E49" s="331" t="s">
        <v>81</v>
      </c>
      <c r="F49" s="331">
        <v>1</v>
      </c>
      <c r="G49" s="331" t="s">
        <v>145</v>
      </c>
      <c r="H49" s="250" t="s">
        <v>579</v>
      </c>
      <c r="I49" s="331" t="s">
        <v>108</v>
      </c>
      <c r="J49" s="331" t="s">
        <v>58</v>
      </c>
      <c r="K49" s="333" t="s">
        <v>44</v>
      </c>
      <c r="L49" s="352" t="s">
        <v>32</v>
      </c>
      <c r="M49" s="334" t="s">
        <v>678</v>
      </c>
      <c r="N49" s="331" t="s">
        <v>42</v>
      </c>
      <c r="O49" s="331" t="s">
        <v>42</v>
      </c>
      <c r="P49" s="331" t="s">
        <v>42</v>
      </c>
      <c r="Q49" s="331" t="s">
        <v>42</v>
      </c>
      <c r="R49" s="394" t="s">
        <v>146</v>
      </c>
      <c r="S49" s="394" t="s">
        <v>113</v>
      </c>
      <c r="T49" s="406" t="s">
        <v>114</v>
      </c>
      <c r="U49" s="331" t="s">
        <v>581</v>
      </c>
      <c r="V49" s="404">
        <v>44197</v>
      </c>
      <c r="W49" s="418">
        <v>44561</v>
      </c>
      <c r="X49" s="394" t="s">
        <v>679</v>
      </c>
    </row>
    <row r="50" spans="1:24" s="251" customFormat="1" ht="60.75" customHeight="1" x14ac:dyDescent="0.2">
      <c r="A50" s="355"/>
      <c r="B50" s="358"/>
      <c r="C50" s="421"/>
      <c r="D50" s="350"/>
      <c r="E50" s="346"/>
      <c r="F50" s="346"/>
      <c r="G50" s="346"/>
      <c r="H50" s="247" t="s">
        <v>580</v>
      </c>
      <c r="I50" s="332"/>
      <c r="J50" s="332"/>
      <c r="K50" s="332"/>
      <c r="L50" s="346"/>
      <c r="M50" s="335"/>
      <c r="N50" s="346"/>
      <c r="O50" s="346"/>
      <c r="P50" s="346"/>
      <c r="Q50" s="346"/>
      <c r="R50" s="332"/>
      <c r="S50" s="332"/>
      <c r="T50" s="332"/>
      <c r="U50" s="346"/>
      <c r="V50" s="405"/>
      <c r="W50" s="405"/>
      <c r="X50" s="346"/>
    </row>
    <row r="53" spans="1:24" x14ac:dyDescent="0.25">
      <c r="A53" t="s">
        <v>582</v>
      </c>
      <c r="C53" t="s">
        <v>680</v>
      </c>
      <c r="D53" s="253" t="s">
        <v>585</v>
      </c>
    </row>
    <row r="54" spans="1:24" x14ac:dyDescent="0.25">
      <c r="A54" t="s">
        <v>583</v>
      </c>
      <c r="C54" t="s">
        <v>681</v>
      </c>
      <c r="D54" s="253" t="s">
        <v>587</v>
      </c>
    </row>
    <row r="55" spans="1:24" x14ac:dyDescent="0.25">
      <c r="A55" t="s">
        <v>584</v>
      </c>
      <c r="C55" t="s">
        <v>682</v>
      </c>
      <c r="D55" s="253" t="s">
        <v>683</v>
      </c>
    </row>
  </sheetData>
  <sheetProtection algorithmName="SHA-512" hashValue="2cXQwIGpw1/HDErNEP5wuxi0A7wzNYJIHy0OsP8PSIS43LYOZ2astr1O9KKxTMykzn7SQiVUK2tEray1JC5KzA==" saltValue="JIecpg9MyBGEoDzrw8S50w==" spinCount="100000" sheet="1" objects="1" scenarios="1"/>
  <mergeCells count="286">
    <mergeCell ref="W45:W48"/>
    <mergeCell ref="X45:X48"/>
    <mergeCell ref="W49:W50"/>
    <mergeCell ref="X49:X50"/>
    <mergeCell ref="V49:V50"/>
    <mergeCell ref="A37:A38"/>
    <mergeCell ref="W40:W42"/>
    <mergeCell ref="X40:X42"/>
    <mergeCell ref="W43:W44"/>
    <mergeCell ref="X43:X44"/>
    <mergeCell ref="V40:V42"/>
    <mergeCell ref="V43:V44"/>
    <mergeCell ref="U49:U50"/>
    <mergeCell ref="I49:I50"/>
    <mergeCell ref="J49:J50"/>
    <mergeCell ref="K49:K50"/>
    <mergeCell ref="L49:L50"/>
    <mergeCell ref="M49:M50"/>
    <mergeCell ref="N49:N50"/>
    <mergeCell ref="A49:A50"/>
    <mergeCell ref="B49:B50"/>
    <mergeCell ref="C49:C50"/>
    <mergeCell ref="D49:D50"/>
    <mergeCell ref="E49:E50"/>
    <mergeCell ref="W26:W27"/>
    <mergeCell ref="X26:X27"/>
    <mergeCell ref="V26:V27"/>
    <mergeCell ref="X28:X29"/>
    <mergeCell ref="X30:X31"/>
    <mergeCell ref="W17:W18"/>
    <mergeCell ref="X17:X18"/>
    <mergeCell ref="W19:W21"/>
    <mergeCell ref="X19:X21"/>
    <mergeCell ref="U20:U21"/>
    <mergeCell ref="W22:W24"/>
    <mergeCell ref="X22:X24"/>
    <mergeCell ref="U23:U24"/>
    <mergeCell ref="V17:V18"/>
    <mergeCell ref="V19:V21"/>
    <mergeCell ref="W12:W13"/>
    <mergeCell ref="X12:X13"/>
    <mergeCell ref="V12:V13"/>
    <mergeCell ref="U14:U15"/>
    <mergeCell ref="W14:W16"/>
    <mergeCell ref="X14:X16"/>
    <mergeCell ref="V14:V16"/>
    <mergeCell ref="U12:U13"/>
    <mergeCell ref="X10:X11"/>
    <mergeCell ref="V10:V11"/>
    <mergeCell ref="W10:W11"/>
    <mergeCell ref="O49:O50"/>
    <mergeCell ref="P49:P50"/>
    <mergeCell ref="Q49:Q50"/>
    <mergeCell ref="R49:R50"/>
    <mergeCell ref="S49:S50"/>
    <mergeCell ref="T49:T50"/>
    <mergeCell ref="V45:V48"/>
    <mergeCell ref="V22:V24"/>
    <mergeCell ref="S22:S24"/>
    <mergeCell ref="T22:T24"/>
    <mergeCell ref="P20:P21"/>
    <mergeCell ref="Q20:Q21"/>
    <mergeCell ref="R19:R21"/>
    <mergeCell ref="S19:S21"/>
    <mergeCell ref="T19:T21"/>
    <mergeCell ref="R17:R18"/>
    <mergeCell ref="S17:S18"/>
    <mergeCell ref="T17:T18"/>
    <mergeCell ref="U17:U18"/>
    <mergeCell ref="R14:R16"/>
    <mergeCell ref="S14:S16"/>
    <mergeCell ref="S45:S48"/>
    <mergeCell ref="T45:T48"/>
    <mergeCell ref="A45:A48"/>
    <mergeCell ref="B45:B48"/>
    <mergeCell ref="C45:C48"/>
    <mergeCell ref="D45:D48"/>
    <mergeCell ref="E45:E48"/>
    <mergeCell ref="H45:H48"/>
    <mergeCell ref="I45:I48"/>
    <mergeCell ref="J45:J48"/>
    <mergeCell ref="I43:I44"/>
    <mergeCell ref="J43:J44"/>
    <mergeCell ref="K43:K44"/>
    <mergeCell ref="F49:F50"/>
    <mergeCell ref="G49:G50"/>
    <mergeCell ref="K45:K48"/>
    <mergeCell ref="L45:L48"/>
    <mergeCell ref="Q45:Q48"/>
    <mergeCell ref="R45:R48"/>
    <mergeCell ref="L40:L42"/>
    <mergeCell ref="Q40:Q42"/>
    <mergeCell ref="R40:R42"/>
    <mergeCell ref="S40:S42"/>
    <mergeCell ref="T40:T42"/>
    <mergeCell ref="A40:A44"/>
    <mergeCell ref="B40:B42"/>
    <mergeCell ref="C40:C42"/>
    <mergeCell ref="D40:D42"/>
    <mergeCell ref="E40:E42"/>
    <mergeCell ref="H40:H42"/>
    <mergeCell ref="I40:I42"/>
    <mergeCell ref="J40:J42"/>
    <mergeCell ref="K40:K42"/>
    <mergeCell ref="L43:L44"/>
    <mergeCell ref="Q43:Q44"/>
    <mergeCell ref="R43:R44"/>
    <mergeCell ref="S43:S44"/>
    <mergeCell ref="T43:T44"/>
    <mergeCell ref="B43:B44"/>
    <mergeCell ref="C43:C44"/>
    <mergeCell ref="D43:D44"/>
    <mergeCell ref="E43:E44"/>
    <mergeCell ref="H43:H44"/>
    <mergeCell ref="A34:A35"/>
    <mergeCell ref="T32:T33"/>
    <mergeCell ref="V32:V33"/>
    <mergeCell ref="W32:W33"/>
    <mergeCell ref="X32:X33"/>
    <mergeCell ref="J32:J33"/>
    <mergeCell ref="K32:K33"/>
    <mergeCell ref="L32:L33"/>
    <mergeCell ref="Q32:Q33"/>
    <mergeCell ref="R32:R33"/>
    <mergeCell ref="S32:S33"/>
    <mergeCell ref="A32:A33"/>
    <mergeCell ref="B32:B33"/>
    <mergeCell ref="C32:C33"/>
    <mergeCell ref="D32:D33"/>
    <mergeCell ref="E32:E33"/>
    <mergeCell ref="I32:I33"/>
    <mergeCell ref="L30:L31"/>
    <mergeCell ref="Q30:Q31"/>
    <mergeCell ref="R30:R31"/>
    <mergeCell ref="S30:S31"/>
    <mergeCell ref="T30:T31"/>
    <mergeCell ref="T28:T29"/>
    <mergeCell ref="B30:B31"/>
    <mergeCell ref="C30:C31"/>
    <mergeCell ref="D30:D31"/>
    <mergeCell ref="E30:E31"/>
    <mergeCell ref="H30:H31"/>
    <mergeCell ref="I30:I31"/>
    <mergeCell ref="J30:J31"/>
    <mergeCell ref="K30:K31"/>
    <mergeCell ref="N28:N29"/>
    <mergeCell ref="H28:H29"/>
    <mergeCell ref="I28:I29"/>
    <mergeCell ref="J28:J29"/>
    <mergeCell ref="K28:K29"/>
    <mergeCell ref="S26:S27"/>
    <mergeCell ref="O28:O29"/>
    <mergeCell ref="P28:P29"/>
    <mergeCell ref="Q28:Q29"/>
    <mergeCell ref="R28:R29"/>
    <mergeCell ref="S28:S29"/>
    <mergeCell ref="T26:T27"/>
    <mergeCell ref="A28:A31"/>
    <mergeCell ref="B28:B29"/>
    <mergeCell ref="C28:C29"/>
    <mergeCell ref="D28:D29"/>
    <mergeCell ref="E28:E29"/>
    <mergeCell ref="I26:I27"/>
    <mergeCell ref="J26:J27"/>
    <mergeCell ref="K26:K27"/>
    <mergeCell ref="L26:L27"/>
    <mergeCell ref="Q26:Q27"/>
    <mergeCell ref="R26:R27"/>
    <mergeCell ref="A26:A27"/>
    <mergeCell ref="B26:B27"/>
    <mergeCell ref="C26:C27"/>
    <mergeCell ref="D26:D27"/>
    <mergeCell ref="E26:E27"/>
    <mergeCell ref="H26:H27"/>
    <mergeCell ref="O23:O24"/>
    <mergeCell ref="P23:P24"/>
    <mergeCell ref="Q23:Q24"/>
    <mergeCell ref="J22:J24"/>
    <mergeCell ref="K22:K24"/>
    <mergeCell ref="L22:L24"/>
    <mergeCell ref="R22:R24"/>
    <mergeCell ref="L28:L29"/>
    <mergeCell ref="M28:M29"/>
    <mergeCell ref="O20:O21"/>
    <mergeCell ref="B19:B21"/>
    <mergeCell ref="C19:C21"/>
    <mergeCell ref="D19:D21"/>
    <mergeCell ref="E19:E21"/>
    <mergeCell ref="H19:H21"/>
    <mergeCell ref="I19:I21"/>
    <mergeCell ref="J19:J21"/>
    <mergeCell ref="K19:K21"/>
    <mergeCell ref="L19:L21"/>
    <mergeCell ref="L17:L18"/>
    <mergeCell ref="B22:B24"/>
    <mergeCell ref="C22:C24"/>
    <mergeCell ref="D22:D24"/>
    <mergeCell ref="E22:E24"/>
    <mergeCell ref="H22:H24"/>
    <mergeCell ref="I22:I24"/>
    <mergeCell ref="M20:M21"/>
    <mergeCell ref="N20:N21"/>
    <mergeCell ref="M23:M24"/>
    <mergeCell ref="N23:N24"/>
    <mergeCell ref="A14:A24"/>
    <mergeCell ref="B14:B16"/>
    <mergeCell ref="C14:C16"/>
    <mergeCell ref="D14:D16"/>
    <mergeCell ref="E14:E16"/>
    <mergeCell ref="N12:N13"/>
    <mergeCell ref="O12:O13"/>
    <mergeCell ref="P12:P13"/>
    <mergeCell ref="Q12:Q13"/>
    <mergeCell ref="Q14:Q15"/>
    <mergeCell ref="F14:F15"/>
    <mergeCell ref="G14:G15"/>
    <mergeCell ref="H14:H16"/>
    <mergeCell ref="I14:I16"/>
    <mergeCell ref="J14:J16"/>
    <mergeCell ref="K14:K16"/>
    <mergeCell ref="B17:B18"/>
    <mergeCell ref="C17:C18"/>
    <mergeCell ref="D17:D18"/>
    <mergeCell ref="E17:E18"/>
    <mergeCell ref="H17:H18"/>
    <mergeCell ref="I17:I18"/>
    <mergeCell ref="J17:J18"/>
    <mergeCell ref="K17:K18"/>
    <mergeCell ref="J12:J13"/>
    <mergeCell ref="K12:K13"/>
    <mergeCell ref="L12:L13"/>
    <mergeCell ref="M12:M13"/>
    <mergeCell ref="T14:T16"/>
    <mergeCell ref="L14:L16"/>
    <mergeCell ref="M14:M15"/>
    <mergeCell ref="N14:N15"/>
    <mergeCell ref="O14:O15"/>
    <mergeCell ref="P14:P15"/>
    <mergeCell ref="R10:R11"/>
    <mergeCell ref="S10:S11"/>
    <mergeCell ref="T10:T11"/>
    <mergeCell ref="A12:A13"/>
    <mergeCell ref="B12:B13"/>
    <mergeCell ref="C12:C13"/>
    <mergeCell ref="D12:D13"/>
    <mergeCell ref="E12:E13"/>
    <mergeCell ref="H10:H11"/>
    <mergeCell ref="I10:I11"/>
    <mergeCell ref="J10:J11"/>
    <mergeCell ref="K10:K11"/>
    <mergeCell ref="L10:L11"/>
    <mergeCell ref="Q10:Q11"/>
    <mergeCell ref="T12:T13"/>
    <mergeCell ref="A10:A11"/>
    <mergeCell ref="B10:B11"/>
    <mergeCell ref="C10:C11"/>
    <mergeCell ref="D10:D11"/>
    <mergeCell ref="E10:E11"/>
    <mergeCell ref="R12:R13"/>
    <mergeCell ref="S12:S13"/>
    <mergeCell ref="H12:H13"/>
    <mergeCell ref="I12:I13"/>
    <mergeCell ref="A2:V5"/>
    <mergeCell ref="W2:X2"/>
    <mergeCell ref="W3:X3"/>
    <mergeCell ref="W4:X4"/>
    <mergeCell ref="W5:X5"/>
    <mergeCell ref="A6:H6"/>
    <mergeCell ref="I6:X6"/>
    <mergeCell ref="U7:U9"/>
    <mergeCell ref="V7:W8"/>
    <mergeCell ref="X7:X9"/>
    <mergeCell ref="M8:M9"/>
    <mergeCell ref="N8:Q8"/>
    <mergeCell ref="M7:Q7"/>
    <mergeCell ref="R7:T8"/>
    <mergeCell ref="G7:G9"/>
    <mergeCell ref="H7:H9"/>
    <mergeCell ref="I7:K8"/>
    <mergeCell ref="L7:L9"/>
    <mergeCell ref="A7:A9"/>
    <mergeCell ref="B7:B9"/>
    <mergeCell ref="C7:C9"/>
    <mergeCell ref="D7:D9"/>
    <mergeCell ref="E7:E9"/>
    <mergeCell ref="F7:F9"/>
  </mergeCells>
  <pageMargins left="0.7" right="0.7" top="0.75" bottom="0.75" header="0.3" footer="0.3"/>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13"/>
  <sheetViews>
    <sheetView showGridLines="0" workbookViewId="0">
      <selection activeCell="H9" sqref="H9"/>
    </sheetView>
  </sheetViews>
  <sheetFormatPr baseColWidth="10" defaultRowHeight="15" x14ac:dyDescent="0.25"/>
  <cols>
    <col min="1" max="1" width="9.42578125" customWidth="1"/>
    <col min="2" max="2" width="3.7109375" customWidth="1"/>
    <col min="4" max="8" width="11.7109375" customWidth="1"/>
  </cols>
  <sheetData>
    <row r="1" spans="1:13" ht="15.75" thickBot="1" x14ac:dyDescent="0.3"/>
    <row r="2" spans="1:13" ht="16.5" thickBot="1" x14ac:dyDescent="0.3">
      <c r="C2" s="513" t="s">
        <v>437</v>
      </c>
      <c r="D2" s="514"/>
      <c r="E2" s="514"/>
      <c r="F2" s="514"/>
      <c r="G2" s="514"/>
      <c r="H2" s="514"/>
      <c r="I2" s="515"/>
    </row>
    <row r="4" spans="1:13" ht="51" customHeight="1" x14ac:dyDescent="0.25">
      <c r="A4" s="516" t="s">
        <v>438</v>
      </c>
      <c r="B4" s="101">
        <v>5</v>
      </c>
      <c r="C4" s="102" t="s">
        <v>439</v>
      </c>
      <c r="D4" s="162"/>
      <c r="E4" s="162"/>
      <c r="F4" s="128"/>
      <c r="G4" s="160"/>
      <c r="H4" s="128"/>
    </row>
    <row r="5" spans="1:13" ht="51" customHeight="1" x14ac:dyDescent="0.25">
      <c r="A5" s="516"/>
      <c r="B5" s="101">
        <v>4</v>
      </c>
      <c r="C5" s="102" t="s">
        <v>96</v>
      </c>
      <c r="D5" s="163"/>
      <c r="E5" s="162"/>
      <c r="F5" s="164"/>
      <c r="G5" s="160"/>
      <c r="H5" s="160"/>
    </row>
    <row r="6" spans="1:13" ht="51" customHeight="1" x14ac:dyDescent="0.25">
      <c r="A6" s="516"/>
      <c r="B6" s="101">
        <v>3</v>
      </c>
      <c r="C6" s="102" t="s">
        <v>84</v>
      </c>
      <c r="D6" s="165"/>
      <c r="E6" s="163"/>
      <c r="F6" s="164"/>
      <c r="G6" s="161"/>
      <c r="H6" s="128"/>
    </row>
    <row r="7" spans="1:13" ht="67.5" customHeight="1" x14ac:dyDescent="0.25">
      <c r="A7" s="516"/>
      <c r="B7" s="101">
        <v>2</v>
      </c>
      <c r="C7" s="102" t="s">
        <v>343</v>
      </c>
      <c r="D7" s="165"/>
      <c r="E7" s="184" t="s">
        <v>589</v>
      </c>
      <c r="F7" s="156" t="s">
        <v>578</v>
      </c>
      <c r="G7" s="166" t="s">
        <v>557</v>
      </c>
      <c r="H7" s="128"/>
      <c r="J7" s="103" t="s">
        <v>859</v>
      </c>
    </row>
    <row r="8" spans="1:13" ht="65.25" customHeight="1" x14ac:dyDescent="0.25">
      <c r="A8" s="516"/>
      <c r="B8" s="101">
        <v>1</v>
      </c>
      <c r="C8" s="102" t="s">
        <v>90</v>
      </c>
      <c r="D8" s="165"/>
      <c r="E8" s="165"/>
      <c r="F8" s="156" t="s">
        <v>572</v>
      </c>
      <c r="G8" s="166" t="s">
        <v>533</v>
      </c>
      <c r="H8" s="162"/>
    </row>
    <row r="9" spans="1:13" x14ac:dyDescent="0.25">
      <c r="D9" s="104" t="s">
        <v>440</v>
      </c>
      <c r="E9" s="104" t="s">
        <v>441</v>
      </c>
      <c r="F9" s="104" t="s">
        <v>57</v>
      </c>
      <c r="G9" s="104" t="s">
        <v>91</v>
      </c>
      <c r="H9" s="104" t="s">
        <v>389</v>
      </c>
    </row>
    <row r="10" spans="1:13" x14ac:dyDescent="0.25">
      <c r="D10" s="104">
        <v>1</v>
      </c>
      <c r="E10" s="104">
        <v>2</v>
      </c>
      <c r="F10" s="104">
        <v>3</v>
      </c>
      <c r="G10" s="104">
        <v>4</v>
      </c>
      <c r="H10" s="104">
        <v>5</v>
      </c>
    </row>
    <row r="12" spans="1:13" x14ac:dyDescent="0.25">
      <c r="D12" s="517" t="s">
        <v>442</v>
      </c>
      <c r="E12" s="517"/>
      <c r="F12" s="517"/>
      <c r="G12" s="517"/>
      <c r="H12" s="517"/>
    </row>
    <row r="13" spans="1:13" x14ac:dyDescent="0.25">
      <c r="M13" s="105"/>
    </row>
  </sheetData>
  <sheetProtection algorithmName="SHA-512" hashValue="wHvnS6gpdftTMrwmywRJhhqdb2+0YtPgSzzAUgeX2g3S9mTEjGxPFYyeae7Y7unrE+0z0iBs8Lc4Zrz6L8vyQg==" saltValue="EfHG/JlX4DD/iKySYwI//g==" spinCount="100000" sheet="1" objects="1" scenarios="1"/>
  <mergeCells count="3">
    <mergeCell ref="C2:I2"/>
    <mergeCell ref="A4:A8"/>
    <mergeCell ref="D12:H1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G132"/>
  <sheetViews>
    <sheetView showGridLines="0" workbookViewId="0"/>
  </sheetViews>
  <sheetFormatPr baseColWidth="10" defaultRowHeight="15" x14ac:dyDescent="0.25"/>
  <cols>
    <col min="2" max="2" width="14.42578125" customWidth="1"/>
    <col min="3" max="3" width="15.140625" customWidth="1"/>
    <col min="4" max="4" width="5.140625" style="120" customWidth="1"/>
    <col min="5" max="5" width="28.5703125" style="253" customWidth="1"/>
    <col min="6" max="6" width="6.140625" style="120" customWidth="1"/>
    <col min="7" max="7" width="29" style="253" customWidth="1"/>
  </cols>
  <sheetData>
    <row r="2" spans="2:7" x14ac:dyDescent="0.25">
      <c r="B2" s="256" t="s">
        <v>148</v>
      </c>
      <c r="C2" s="256" t="s">
        <v>149</v>
      </c>
      <c r="D2" s="15" t="s">
        <v>684</v>
      </c>
      <c r="E2" s="257" t="s">
        <v>150</v>
      </c>
      <c r="F2" s="15" t="s">
        <v>684</v>
      </c>
      <c r="G2" s="257" t="s">
        <v>151</v>
      </c>
    </row>
    <row r="3" spans="2:7" ht="89.25" x14ac:dyDescent="0.25">
      <c r="B3" s="422" t="s">
        <v>152</v>
      </c>
      <c r="C3" s="423" t="s">
        <v>685</v>
      </c>
      <c r="D3" s="18" t="s">
        <v>153</v>
      </c>
      <c r="E3" s="258" t="s">
        <v>686</v>
      </c>
      <c r="F3" s="18" t="s">
        <v>154</v>
      </c>
      <c r="G3" s="258" t="s">
        <v>687</v>
      </c>
    </row>
    <row r="4" spans="2:7" ht="38.25" x14ac:dyDescent="0.25">
      <c r="B4" s="422"/>
      <c r="C4" s="424"/>
      <c r="D4" s="18" t="s">
        <v>155</v>
      </c>
      <c r="E4" s="258" t="s">
        <v>610</v>
      </c>
      <c r="F4" s="18" t="s">
        <v>156</v>
      </c>
      <c r="G4" s="258" t="s">
        <v>688</v>
      </c>
    </row>
    <row r="5" spans="2:7" ht="51" x14ac:dyDescent="0.25">
      <c r="B5" s="422"/>
      <c r="C5" s="424"/>
      <c r="D5" s="18" t="s">
        <v>157</v>
      </c>
      <c r="E5" s="258" t="s">
        <v>689</v>
      </c>
      <c r="F5" s="18" t="s">
        <v>158</v>
      </c>
      <c r="G5" s="258" t="s">
        <v>690</v>
      </c>
    </row>
    <row r="6" spans="2:7" ht="38.25" x14ac:dyDescent="0.25">
      <c r="B6" s="422"/>
      <c r="C6" s="424"/>
      <c r="D6" s="18" t="s">
        <v>159</v>
      </c>
      <c r="E6" s="258" t="s">
        <v>691</v>
      </c>
      <c r="F6" s="18" t="s">
        <v>160</v>
      </c>
      <c r="G6" s="258" t="s">
        <v>692</v>
      </c>
    </row>
    <row r="7" spans="2:7" x14ac:dyDescent="0.25">
      <c r="B7" s="422"/>
      <c r="C7" s="424"/>
      <c r="D7" s="15" t="s">
        <v>684</v>
      </c>
      <c r="E7" s="257" t="s">
        <v>161</v>
      </c>
      <c r="F7" s="15" t="s">
        <v>684</v>
      </c>
      <c r="G7" s="257" t="s">
        <v>162</v>
      </c>
    </row>
    <row r="8" spans="2:7" ht="38.25" x14ac:dyDescent="0.25">
      <c r="B8" s="422"/>
      <c r="C8" s="424"/>
      <c r="D8" s="18" t="s">
        <v>163</v>
      </c>
      <c r="E8" s="258" t="s">
        <v>693</v>
      </c>
      <c r="F8" s="18" t="s">
        <v>164</v>
      </c>
      <c r="G8" s="258" t="s">
        <v>165</v>
      </c>
    </row>
    <row r="9" spans="2:7" ht="38.25" x14ac:dyDescent="0.25">
      <c r="B9" s="422"/>
      <c r="C9" s="425"/>
      <c r="D9" s="18" t="s">
        <v>166</v>
      </c>
      <c r="E9" s="258" t="s">
        <v>694</v>
      </c>
      <c r="F9" s="18" t="s">
        <v>167</v>
      </c>
      <c r="G9" s="258" t="s">
        <v>168</v>
      </c>
    </row>
    <row r="10" spans="2:7" x14ac:dyDescent="0.25">
      <c r="B10" s="423" t="s">
        <v>456</v>
      </c>
      <c r="C10" s="423" t="s">
        <v>455</v>
      </c>
      <c r="D10" s="15" t="s">
        <v>684</v>
      </c>
      <c r="E10" s="257" t="s">
        <v>150</v>
      </c>
      <c r="F10" s="15" t="s">
        <v>684</v>
      </c>
      <c r="G10" s="257" t="s">
        <v>151</v>
      </c>
    </row>
    <row r="11" spans="2:7" ht="38.25" x14ac:dyDescent="0.25">
      <c r="B11" s="424"/>
      <c r="C11" s="424"/>
      <c r="D11" s="269" t="s">
        <v>153</v>
      </c>
      <c r="E11" s="167" t="s">
        <v>695</v>
      </c>
      <c r="F11" s="269" t="s">
        <v>154</v>
      </c>
      <c r="G11" s="167" t="s">
        <v>696</v>
      </c>
    </row>
    <row r="12" spans="2:7" ht="38.25" x14ac:dyDescent="0.25">
      <c r="B12" s="424"/>
      <c r="C12" s="424"/>
      <c r="D12" s="269" t="s">
        <v>155</v>
      </c>
      <c r="E12" s="167" t="s">
        <v>454</v>
      </c>
      <c r="F12" s="269" t="s">
        <v>156</v>
      </c>
      <c r="G12" s="167" t="s">
        <v>697</v>
      </c>
    </row>
    <row r="13" spans="2:7" x14ac:dyDescent="0.25">
      <c r="B13" s="424"/>
      <c r="C13" s="424"/>
      <c r="D13" s="15" t="s">
        <v>684</v>
      </c>
      <c r="E13" s="257" t="s">
        <v>161</v>
      </c>
      <c r="F13" s="15" t="s">
        <v>684</v>
      </c>
      <c r="G13" s="257" t="s">
        <v>162</v>
      </c>
    </row>
    <row r="14" spans="2:7" ht="51" x14ac:dyDescent="0.25">
      <c r="B14" s="424"/>
      <c r="C14" s="424"/>
      <c r="D14" s="270" t="s">
        <v>163</v>
      </c>
      <c r="E14" s="259" t="s">
        <v>698</v>
      </c>
      <c r="F14" s="270" t="s">
        <v>164</v>
      </c>
      <c r="G14" s="259" t="s">
        <v>699</v>
      </c>
    </row>
    <row r="15" spans="2:7" ht="51" x14ac:dyDescent="0.25">
      <c r="B15" s="424"/>
      <c r="C15" s="424"/>
      <c r="D15" s="270" t="s">
        <v>166</v>
      </c>
      <c r="E15" s="259" t="s">
        <v>700</v>
      </c>
      <c r="F15" s="270" t="s">
        <v>167</v>
      </c>
      <c r="G15" s="259" t="s">
        <v>612</v>
      </c>
    </row>
    <row r="16" spans="2:7" ht="76.5" x14ac:dyDescent="0.25">
      <c r="B16" s="425"/>
      <c r="C16" s="425"/>
      <c r="D16" s="270" t="s">
        <v>200</v>
      </c>
      <c r="E16" s="259" t="s">
        <v>701</v>
      </c>
      <c r="F16" s="270"/>
      <c r="G16" s="259"/>
    </row>
    <row r="17" spans="2:7" x14ac:dyDescent="0.25">
      <c r="B17" s="426" t="s">
        <v>169</v>
      </c>
      <c r="C17" s="423" t="s">
        <v>170</v>
      </c>
      <c r="D17" s="15" t="s">
        <v>684</v>
      </c>
      <c r="E17" s="257" t="s">
        <v>150</v>
      </c>
      <c r="F17" s="15" t="s">
        <v>684</v>
      </c>
      <c r="G17" s="257" t="s">
        <v>151</v>
      </c>
    </row>
    <row r="18" spans="2:7" ht="51" x14ac:dyDescent="0.25">
      <c r="B18" s="427"/>
      <c r="C18" s="424"/>
      <c r="D18" s="267" t="s">
        <v>153</v>
      </c>
      <c r="E18" s="260" t="s">
        <v>171</v>
      </c>
      <c r="F18" s="267" t="s">
        <v>154</v>
      </c>
      <c r="G18" s="260" t="s">
        <v>172</v>
      </c>
    </row>
    <row r="19" spans="2:7" ht="51" x14ac:dyDescent="0.25">
      <c r="B19" s="427"/>
      <c r="C19" s="424"/>
      <c r="D19" s="267" t="s">
        <v>155</v>
      </c>
      <c r="E19" s="260"/>
      <c r="F19" s="267" t="s">
        <v>156</v>
      </c>
      <c r="G19" s="260" t="s">
        <v>173</v>
      </c>
    </row>
    <row r="20" spans="2:7" x14ac:dyDescent="0.25">
      <c r="B20" s="427"/>
      <c r="C20" s="424"/>
      <c r="D20" s="15" t="s">
        <v>684</v>
      </c>
      <c r="E20" s="257" t="s">
        <v>161</v>
      </c>
      <c r="F20" s="15" t="s">
        <v>684</v>
      </c>
      <c r="G20" s="257" t="s">
        <v>162</v>
      </c>
    </row>
    <row r="21" spans="2:7" ht="63.75" x14ac:dyDescent="0.25">
      <c r="B21" s="427"/>
      <c r="C21" s="424"/>
      <c r="D21" s="17" t="s">
        <v>163</v>
      </c>
      <c r="E21" s="261" t="s">
        <v>174</v>
      </c>
      <c r="F21" s="17" t="s">
        <v>164</v>
      </c>
      <c r="G21" s="261" t="s">
        <v>48</v>
      </c>
    </row>
    <row r="22" spans="2:7" ht="38.25" x14ac:dyDescent="0.25">
      <c r="B22" s="427"/>
      <c r="C22" s="425"/>
      <c r="D22" s="17" t="s">
        <v>166</v>
      </c>
      <c r="E22" s="261" t="s">
        <v>175</v>
      </c>
      <c r="F22" s="17" t="s">
        <v>167</v>
      </c>
      <c r="G22" s="261" t="s">
        <v>50</v>
      </c>
    </row>
    <row r="23" spans="2:7" x14ac:dyDescent="0.25">
      <c r="B23" s="427"/>
      <c r="C23" s="423" t="s">
        <v>176</v>
      </c>
      <c r="D23" s="15" t="s">
        <v>684</v>
      </c>
      <c r="E23" s="257" t="s">
        <v>150</v>
      </c>
      <c r="F23" s="15" t="s">
        <v>684</v>
      </c>
      <c r="G23" s="257" t="s">
        <v>151</v>
      </c>
    </row>
    <row r="24" spans="2:7" ht="63.75" x14ac:dyDescent="0.25">
      <c r="B24" s="427"/>
      <c r="C24" s="424"/>
      <c r="D24" s="268" t="s">
        <v>153</v>
      </c>
      <c r="E24" s="262" t="s">
        <v>177</v>
      </c>
      <c r="F24" s="268" t="s">
        <v>154</v>
      </c>
      <c r="G24" s="262" t="s">
        <v>178</v>
      </c>
    </row>
    <row r="25" spans="2:7" ht="51" x14ac:dyDescent="0.25">
      <c r="B25" s="427"/>
      <c r="C25" s="424"/>
      <c r="D25" s="268" t="s">
        <v>155</v>
      </c>
      <c r="E25" s="262"/>
      <c r="F25" s="268" t="s">
        <v>156</v>
      </c>
      <c r="G25" s="262" t="s">
        <v>179</v>
      </c>
    </row>
    <row r="26" spans="2:7" x14ac:dyDescent="0.25">
      <c r="B26" s="427"/>
      <c r="C26" s="424"/>
      <c r="D26" s="15" t="s">
        <v>684</v>
      </c>
      <c r="E26" s="257" t="s">
        <v>161</v>
      </c>
      <c r="F26" s="15" t="s">
        <v>684</v>
      </c>
      <c r="G26" s="257" t="s">
        <v>162</v>
      </c>
    </row>
    <row r="27" spans="2:7" ht="76.5" x14ac:dyDescent="0.25">
      <c r="B27" s="427"/>
      <c r="C27" s="424"/>
      <c r="D27" s="132" t="s">
        <v>163</v>
      </c>
      <c r="E27" s="263" t="s">
        <v>180</v>
      </c>
      <c r="F27" s="132" t="s">
        <v>164</v>
      </c>
      <c r="G27" s="263" t="s">
        <v>181</v>
      </c>
    </row>
    <row r="28" spans="2:7" ht="51" x14ac:dyDescent="0.25">
      <c r="B28" s="427"/>
      <c r="C28" s="425"/>
      <c r="D28" s="132" t="s">
        <v>166</v>
      </c>
      <c r="E28" s="263" t="s">
        <v>182</v>
      </c>
      <c r="F28" s="132" t="s">
        <v>167</v>
      </c>
      <c r="G28" s="263" t="s">
        <v>50</v>
      </c>
    </row>
    <row r="29" spans="2:7" x14ac:dyDescent="0.25">
      <c r="B29" s="427"/>
      <c r="C29" s="423" t="s">
        <v>183</v>
      </c>
      <c r="D29" s="15" t="s">
        <v>684</v>
      </c>
      <c r="E29" s="257" t="s">
        <v>150</v>
      </c>
      <c r="F29" s="15" t="s">
        <v>684</v>
      </c>
      <c r="G29" s="257" t="s">
        <v>151</v>
      </c>
    </row>
    <row r="30" spans="2:7" ht="76.5" x14ac:dyDescent="0.25">
      <c r="B30" s="427"/>
      <c r="C30" s="424"/>
      <c r="D30" s="268" t="s">
        <v>153</v>
      </c>
      <c r="E30" s="262" t="s">
        <v>184</v>
      </c>
      <c r="F30" s="268" t="s">
        <v>154</v>
      </c>
      <c r="G30" s="262" t="s">
        <v>185</v>
      </c>
    </row>
    <row r="31" spans="2:7" ht="63.75" x14ac:dyDescent="0.25">
      <c r="B31" s="427"/>
      <c r="C31" s="424"/>
      <c r="D31" s="268" t="s">
        <v>155</v>
      </c>
      <c r="E31" s="262"/>
      <c r="F31" s="268" t="s">
        <v>156</v>
      </c>
      <c r="G31" s="262" t="s">
        <v>186</v>
      </c>
    </row>
    <row r="32" spans="2:7" x14ac:dyDescent="0.25">
      <c r="B32" s="427"/>
      <c r="C32" s="424"/>
      <c r="D32" s="15" t="s">
        <v>684</v>
      </c>
      <c r="E32" s="257" t="s">
        <v>161</v>
      </c>
      <c r="F32" s="15" t="s">
        <v>684</v>
      </c>
      <c r="G32" s="257" t="s">
        <v>162</v>
      </c>
    </row>
    <row r="33" spans="2:7" ht="63.75" x14ac:dyDescent="0.25">
      <c r="B33" s="427"/>
      <c r="C33" s="424"/>
      <c r="D33" s="132" t="s">
        <v>163</v>
      </c>
      <c r="E33" s="263" t="s">
        <v>187</v>
      </c>
      <c r="F33" s="132" t="s">
        <v>164</v>
      </c>
      <c r="G33" s="263" t="s">
        <v>188</v>
      </c>
    </row>
    <row r="34" spans="2:7" ht="51" x14ac:dyDescent="0.25">
      <c r="B34" s="427"/>
      <c r="C34" s="425"/>
      <c r="D34" s="132" t="s">
        <v>166</v>
      </c>
      <c r="E34" s="263" t="s">
        <v>702</v>
      </c>
      <c r="F34" s="132" t="s">
        <v>167</v>
      </c>
      <c r="G34" s="263" t="s">
        <v>625</v>
      </c>
    </row>
    <row r="35" spans="2:7" x14ac:dyDescent="0.25">
      <c r="B35" s="427"/>
      <c r="C35" s="423" t="s">
        <v>189</v>
      </c>
      <c r="D35" s="15" t="s">
        <v>684</v>
      </c>
      <c r="E35" s="257" t="s">
        <v>150</v>
      </c>
      <c r="F35" s="15" t="s">
        <v>684</v>
      </c>
      <c r="G35" s="257" t="s">
        <v>151</v>
      </c>
    </row>
    <row r="36" spans="2:7" ht="89.25" x14ac:dyDescent="0.25">
      <c r="B36" s="427"/>
      <c r="C36" s="424"/>
      <c r="D36" s="268" t="s">
        <v>153</v>
      </c>
      <c r="E36" s="262" t="s">
        <v>703</v>
      </c>
      <c r="F36" s="268" t="s">
        <v>154</v>
      </c>
      <c r="G36" s="262" t="s">
        <v>704</v>
      </c>
    </row>
    <row r="37" spans="2:7" ht="89.25" x14ac:dyDescent="0.25">
      <c r="B37" s="427"/>
      <c r="C37" s="424"/>
      <c r="D37" s="268" t="s">
        <v>155</v>
      </c>
      <c r="E37" s="262" t="s">
        <v>190</v>
      </c>
      <c r="F37" s="268" t="s">
        <v>156</v>
      </c>
      <c r="G37" s="262" t="s">
        <v>705</v>
      </c>
    </row>
    <row r="38" spans="2:7" x14ac:dyDescent="0.25">
      <c r="B38" s="427"/>
      <c r="C38" s="424"/>
      <c r="D38" s="15" t="s">
        <v>684</v>
      </c>
      <c r="E38" s="257" t="s">
        <v>161</v>
      </c>
      <c r="F38" s="15" t="s">
        <v>684</v>
      </c>
      <c r="G38" s="257" t="s">
        <v>162</v>
      </c>
    </row>
    <row r="39" spans="2:7" ht="89.25" x14ac:dyDescent="0.25">
      <c r="B39" s="427"/>
      <c r="C39" s="424"/>
      <c r="D39" s="132" t="s">
        <v>163</v>
      </c>
      <c r="E39" s="263" t="s">
        <v>706</v>
      </c>
      <c r="F39" s="132" t="s">
        <v>164</v>
      </c>
      <c r="G39" s="263" t="s">
        <v>191</v>
      </c>
    </row>
    <row r="40" spans="2:7" x14ac:dyDescent="0.25">
      <c r="B40" s="428"/>
      <c r="C40" s="425"/>
      <c r="D40" s="132" t="s">
        <v>166</v>
      </c>
      <c r="E40" s="263"/>
      <c r="F40" s="132" t="s">
        <v>167</v>
      </c>
      <c r="G40" s="263" t="s">
        <v>64</v>
      </c>
    </row>
    <row r="41" spans="2:7" x14ac:dyDescent="0.25">
      <c r="B41" s="429" t="s">
        <v>192</v>
      </c>
      <c r="C41" s="429" t="s">
        <v>193</v>
      </c>
      <c r="D41" s="15" t="s">
        <v>684</v>
      </c>
      <c r="E41" s="257" t="s">
        <v>150</v>
      </c>
      <c r="F41" s="15" t="s">
        <v>684</v>
      </c>
      <c r="G41" s="257" t="s">
        <v>151</v>
      </c>
    </row>
    <row r="42" spans="2:7" ht="63.75" x14ac:dyDescent="0.25">
      <c r="B42" s="429"/>
      <c r="C42" s="429"/>
      <c r="D42" s="19" t="s">
        <v>153</v>
      </c>
      <c r="E42" s="21" t="s">
        <v>194</v>
      </c>
      <c r="F42" s="19" t="s">
        <v>154</v>
      </c>
      <c r="G42" s="21" t="s">
        <v>707</v>
      </c>
    </row>
    <row r="43" spans="2:7" ht="51" x14ac:dyDescent="0.25">
      <c r="B43" s="429"/>
      <c r="C43" s="429"/>
      <c r="D43" s="19" t="s">
        <v>155</v>
      </c>
      <c r="E43" s="21" t="s">
        <v>708</v>
      </c>
      <c r="F43" s="19" t="s">
        <v>156</v>
      </c>
      <c r="G43" s="21" t="s">
        <v>709</v>
      </c>
    </row>
    <row r="44" spans="2:7" ht="25.5" x14ac:dyDescent="0.25">
      <c r="B44" s="429"/>
      <c r="C44" s="429"/>
      <c r="D44" s="19" t="s">
        <v>157</v>
      </c>
      <c r="E44" s="21" t="s">
        <v>710</v>
      </c>
      <c r="F44" s="19" t="s">
        <v>158</v>
      </c>
      <c r="G44" s="21"/>
    </row>
    <row r="45" spans="2:7" x14ac:dyDescent="0.25">
      <c r="B45" s="429"/>
      <c r="C45" s="429"/>
      <c r="D45" s="15" t="s">
        <v>684</v>
      </c>
      <c r="E45" s="257" t="s">
        <v>161</v>
      </c>
      <c r="F45" s="15" t="s">
        <v>684</v>
      </c>
      <c r="G45" s="257" t="s">
        <v>162</v>
      </c>
    </row>
    <row r="46" spans="2:7" ht="38.25" x14ac:dyDescent="0.25">
      <c r="B46" s="429"/>
      <c r="C46" s="429"/>
      <c r="D46" s="19" t="s">
        <v>163</v>
      </c>
      <c r="E46" s="21" t="s">
        <v>195</v>
      </c>
      <c r="F46" s="19" t="s">
        <v>164</v>
      </c>
      <c r="G46" s="21" t="s">
        <v>196</v>
      </c>
    </row>
    <row r="47" spans="2:7" ht="38.25" x14ac:dyDescent="0.25">
      <c r="B47" s="429"/>
      <c r="C47" s="429"/>
      <c r="D47" s="19" t="s">
        <v>166</v>
      </c>
      <c r="E47" s="21" t="s">
        <v>197</v>
      </c>
      <c r="F47" s="19" t="s">
        <v>167</v>
      </c>
      <c r="G47" s="21" t="s">
        <v>476</v>
      </c>
    </row>
    <row r="48" spans="2:7" x14ac:dyDescent="0.25">
      <c r="B48" s="422" t="s">
        <v>198</v>
      </c>
      <c r="C48" s="429" t="s">
        <v>199</v>
      </c>
      <c r="D48" s="20" t="s">
        <v>684</v>
      </c>
      <c r="E48" s="264" t="s">
        <v>150</v>
      </c>
      <c r="F48" s="20" t="s">
        <v>684</v>
      </c>
      <c r="G48" s="264" t="s">
        <v>151</v>
      </c>
    </row>
    <row r="49" spans="2:7" ht="38.25" x14ac:dyDescent="0.25">
      <c r="B49" s="422"/>
      <c r="C49" s="429"/>
      <c r="D49" s="269" t="s">
        <v>153</v>
      </c>
      <c r="E49" s="167" t="s">
        <v>711</v>
      </c>
      <c r="F49" s="269" t="s">
        <v>154</v>
      </c>
      <c r="G49" s="167" t="s">
        <v>712</v>
      </c>
    </row>
    <row r="50" spans="2:7" ht="63.75" x14ac:dyDescent="0.25">
      <c r="B50" s="422"/>
      <c r="C50" s="429"/>
      <c r="D50" s="269" t="s">
        <v>155</v>
      </c>
      <c r="E50" s="167" t="s">
        <v>713</v>
      </c>
      <c r="F50" s="269" t="s">
        <v>156</v>
      </c>
      <c r="G50" s="167" t="s">
        <v>714</v>
      </c>
    </row>
    <row r="51" spans="2:7" ht="89.25" x14ac:dyDescent="0.25">
      <c r="B51" s="422"/>
      <c r="C51" s="429"/>
      <c r="D51" s="269" t="s">
        <v>157</v>
      </c>
      <c r="E51" s="167" t="s">
        <v>715</v>
      </c>
      <c r="F51" s="269" t="s">
        <v>158</v>
      </c>
      <c r="G51" s="167" t="s">
        <v>716</v>
      </c>
    </row>
    <row r="52" spans="2:7" x14ac:dyDescent="0.25">
      <c r="B52" s="422"/>
      <c r="C52" s="429"/>
      <c r="D52" s="20" t="s">
        <v>684</v>
      </c>
      <c r="E52" s="264" t="s">
        <v>161</v>
      </c>
      <c r="F52" s="20" t="s">
        <v>684</v>
      </c>
      <c r="G52" s="264" t="s">
        <v>162</v>
      </c>
    </row>
    <row r="53" spans="2:7" ht="51" x14ac:dyDescent="0.25">
      <c r="B53" s="422"/>
      <c r="C53" s="429"/>
      <c r="D53" s="270" t="s">
        <v>163</v>
      </c>
      <c r="E53" s="167" t="s">
        <v>717</v>
      </c>
      <c r="F53" s="269" t="s">
        <v>164</v>
      </c>
      <c r="G53" s="167" t="s">
        <v>635</v>
      </c>
    </row>
    <row r="54" spans="2:7" ht="63.75" x14ac:dyDescent="0.25">
      <c r="B54" s="422"/>
      <c r="C54" s="429"/>
      <c r="D54" s="270" t="s">
        <v>166</v>
      </c>
      <c r="E54" s="167" t="s">
        <v>718</v>
      </c>
      <c r="F54" s="269" t="s">
        <v>167</v>
      </c>
      <c r="G54" s="167" t="s">
        <v>639</v>
      </c>
    </row>
    <row r="55" spans="2:7" ht="51" x14ac:dyDescent="0.25">
      <c r="B55" s="422"/>
      <c r="C55" s="429"/>
      <c r="D55" s="270" t="s">
        <v>200</v>
      </c>
      <c r="E55" s="167" t="s">
        <v>719</v>
      </c>
      <c r="F55" s="269" t="s">
        <v>201</v>
      </c>
      <c r="G55" s="167" t="s">
        <v>720</v>
      </c>
    </row>
    <row r="56" spans="2:7" x14ac:dyDescent="0.25">
      <c r="B56" s="426" t="s">
        <v>496</v>
      </c>
      <c r="C56" s="423" t="s">
        <v>721</v>
      </c>
      <c r="D56" s="15" t="s">
        <v>684</v>
      </c>
      <c r="E56" s="257" t="s">
        <v>150</v>
      </c>
      <c r="F56" s="15" t="s">
        <v>684</v>
      </c>
      <c r="G56" s="257" t="s">
        <v>151</v>
      </c>
    </row>
    <row r="57" spans="2:7" ht="51" x14ac:dyDescent="0.25">
      <c r="B57" s="427"/>
      <c r="C57" s="424"/>
      <c r="D57" s="269" t="s">
        <v>153</v>
      </c>
      <c r="E57" s="167" t="s">
        <v>484</v>
      </c>
      <c r="F57" s="269" t="s">
        <v>154</v>
      </c>
      <c r="G57" s="167" t="s">
        <v>485</v>
      </c>
    </row>
    <row r="58" spans="2:7" ht="63.75" x14ac:dyDescent="0.25">
      <c r="B58" s="427"/>
      <c r="C58" s="424"/>
      <c r="D58" s="269" t="s">
        <v>155</v>
      </c>
      <c r="E58" s="167" t="s">
        <v>486</v>
      </c>
      <c r="F58" s="269" t="s">
        <v>156</v>
      </c>
      <c r="G58" s="167"/>
    </row>
    <row r="59" spans="2:7" ht="38.25" x14ac:dyDescent="0.25">
      <c r="B59" s="427"/>
      <c r="C59" s="424"/>
      <c r="D59" s="269" t="s">
        <v>157</v>
      </c>
      <c r="E59" s="167" t="s">
        <v>487</v>
      </c>
      <c r="F59" s="269" t="s">
        <v>158</v>
      </c>
      <c r="G59" s="167"/>
    </row>
    <row r="60" spans="2:7" x14ac:dyDescent="0.25">
      <c r="B60" s="427"/>
      <c r="C60" s="424"/>
      <c r="D60" s="15" t="s">
        <v>684</v>
      </c>
      <c r="E60" s="257" t="s">
        <v>161</v>
      </c>
      <c r="F60" s="15" t="s">
        <v>684</v>
      </c>
      <c r="G60" s="257" t="s">
        <v>162</v>
      </c>
    </row>
    <row r="61" spans="2:7" ht="38.25" x14ac:dyDescent="0.25">
      <c r="B61" s="427"/>
      <c r="C61" s="424"/>
      <c r="D61" s="270" t="s">
        <v>163</v>
      </c>
      <c r="E61" s="259" t="s">
        <v>488</v>
      </c>
      <c r="F61" s="270" t="s">
        <v>164</v>
      </c>
      <c r="G61" s="259" t="s">
        <v>489</v>
      </c>
    </row>
    <row r="62" spans="2:7" ht="38.25" x14ac:dyDescent="0.25">
      <c r="B62" s="427"/>
      <c r="C62" s="425"/>
      <c r="D62" s="270" t="s">
        <v>166</v>
      </c>
      <c r="E62" s="259" t="s">
        <v>722</v>
      </c>
      <c r="F62" s="270" t="s">
        <v>167</v>
      </c>
      <c r="G62" s="259"/>
    </row>
    <row r="63" spans="2:7" x14ac:dyDescent="0.25">
      <c r="B63" s="427"/>
      <c r="C63" s="423" t="s">
        <v>502</v>
      </c>
      <c r="D63" s="15" t="s">
        <v>684</v>
      </c>
      <c r="E63" s="257" t="s">
        <v>150</v>
      </c>
      <c r="F63" s="15" t="s">
        <v>684</v>
      </c>
      <c r="G63" s="257" t="s">
        <v>151</v>
      </c>
    </row>
    <row r="64" spans="2:7" ht="63.75" x14ac:dyDescent="0.25">
      <c r="B64" s="427"/>
      <c r="C64" s="424"/>
      <c r="D64" s="269" t="s">
        <v>153</v>
      </c>
      <c r="E64" s="167" t="s">
        <v>490</v>
      </c>
      <c r="F64" s="269" t="s">
        <v>154</v>
      </c>
      <c r="G64" s="167" t="s">
        <v>491</v>
      </c>
    </row>
    <row r="65" spans="2:7" ht="89.25" x14ac:dyDescent="0.25">
      <c r="B65" s="427"/>
      <c r="C65" s="424"/>
      <c r="D65" s="269" t="s">
        <v>155</v>
      </c>
      <c r="E65" s="167" t="s">
        <v>492</v>
      </c>
      <c r="F65" s="269" t="s">
        <v>156</v>
      </c>
      <c r="G65" s="167" t="s">
        <v>723</v>
      </c>
    </row>
    <row r="66" spans="2:7" x14ac:dyDescent="0.25">
      <c r="B66" s="427"/>
      <c r="C66" s="424"/>
      <c r="D66" s="15" t="s">
        <v>684</v>
      </c>
      <c r="E66" s="257" t="s">
        <v>161</v>
      </c>
      <c r="F66" s="15" t="s">
        <v>684</v>
      </c>
      <c r="G66" s="257" t="s">
        <v>162</v>
      </c>
    </row>
    <row r="67" spans="2:7" ht="76.5" x14ac:dyDescent="0.25">
      <c r="B67" s="427"/>
      <c r="C67" s="424"/>
      <c r="D67" s="270" t="s">
        <v>163</v>
      </c>
      <c r="E67" s="259" t="s">
        <v>724</v>
      </c>
      <c r="F67" s="270" t="s">
        <v>164</v>
      </c>
      <c r="G67" s="259" t="s">
        <v>493</v>
      </c>
    </row>
    <row r="68" spans="2:7" ht="38.25" x14ac:dyDescent="0.25">
      <c r="B68" s="427"/>
      <c r="C68" s="424"/>
      <c r="D68" s="270" t="s">
        <v>166</v>
      </c>
      <c r="E68" s="259"/>
      <c r="F68" s="270" t="s">
        <v>167</v>
      </c>
      <c r="G68" s="259" t="s">
        <v>494</v>
      </c>
    </row>
    <row r="69" spans="2:7" ht="25.5" x14ac:dyDescent="0.25">
      <c r="B69" s="428"/>
      <c r="C69" s="425"/>
      <c r="D69" s="270" t="s">
        <v>200</v>
      </c>
      <c r="E69" s="259"/>
      <c r="F69" s="270" t="s">
        <v>201</v>
      </c>
      <c r="G69" s="259" t="s">
        <v>495</v>
      </c>
    </row>
    <row r="70" spans="2:7" x14ac:dyDescent="0.25">
      <c r="B70" s="426" t="s">
        <v>514</v>
      </c>
      <c r="C70" s="423" t="s">
        <v>513</v>
      </c>
      <c r="D70" s="15" t="s">
        <v>684</v>
      </c>
      <c r="E70" s="257" t="s">
        <v>150</v>
      </c>
      <c r="F70" s="15" t="s">
        <v>684</v>
      </c>
      <c r="G70" s="257" t="s">
        <v>151</v>
      </c>
    </row>
    <row r="71" spans="2:7" ht="76.5" x14ac:dyDescent="0.25">
      <c r="B71" s="427"/>
      <c r="C71" s="424"/>
      <c r="D71" s="269" t="s">
        <v>153</v>
      </c>
      <c r="E71" s="167" t="s">
        <v>82</v>
      </c>
      <c r="F71" s="269" t="s">
        <v>154</v>
      </c>
      <c r="G71" s="167" t="s">
        <v>725</v>
      </c>
    </row>
    <row r="72" spans="2:7" ht="76.5" x14ac:dyDescent="0.25">
      <c r="B72" s="427"/>
      <c r="C72" s="424"/>
      <c r="D72" s="269" t="s">
        <v>155</v>
      </c>
      <c r="E72" s="265" t="s">
        <v>726</v>
      </c>
      <c r="F72" s="269" t="s">
        <v>156</v>
      </c>
      <c r="G72" s="167"/>
    </row>
    <row r="73" spans="2:7" ht="51" x14ac:dyDescent="0.25">
      <c r="B73" s="427"/>
      <c r="C73" s="424"/>
      <c r="D73" s="269" t="s">
        <v>157</v>
      </c>
      <c r="E73" s="167" t="s">
        <v>94</v>
      </c>
      <c r="F73" s="269" t="s">
        <v>158</v>
      </c>
      <c r="G73" s="167"/>
    </row>
    <row r="74" spans="2:7" x14ac:dyDescent="0.25">
      <c r="B74" s="427"/>
      <c r="C74" s="424"/>
      <c r="D74" s="15" t="s">
        <v>684</v>
      </c>
      <c r="E74" s="257" t="s">
        <v>161</v>
      </c>
      <c r="F74" s="15" t="s">
        <v>684</v>
      </c>
      <c r="G74" s="257" t="s">
        <v>162</v>
      </c>
    </row>
    <row r="75" spans="2:7" ht="38.25" x14ac:dyDescent="0.25">
      <c r="B75" s="427"/>
      <c r="C75" s="424"/>
      <c r="D75" s="270" t="s">
        <v>163</v>
      </c>
      <c r="E75" s="259" t="s">
        <v>510</v>
      </c>
      <c r="F75" s="270" t="s">
        <v>164</v>
      </c>
      <c r="G75" s="259" t="s">
        <v>511</v>
      </c>
    </row>
    <row r="76" spans="2:7" ht="76.5" x14ac:dyDescent="0.25">
      <c r="B76" s="427"/>
      <c r="C76" s="424"/>
      <c r="D76" s="270" t="s">
        <v>166</v>
      </c>
      <c r="E76" s="259" t="s">
        <v>727</v>
      </c>
      <c r="F76" s="270" t="s">
        <v>167</v>
      </c>
      <c r="G76" s="259" t="s">
        <v>512</v>
      </c>
    </row>
    <row r="77" spans="2:7" ht="51" x14ac:dyDescent="0.25">
      <c r="B77" s="427"/>
      <c r="C77" s="425"/>
      <c r="D77" s="270" t="s">
        <v>200</v>
      </c>
      <c r="E77" s="259" t="s">
        <v>728</v>
      </c>
      <c r="F77" s="270" t="s">
        <v>201</v>
      </c>
      <c r="G77" s="259"/>
    </row>
    <row r="78" spans="2:7" x14ac:dyDescent="0.25">
      <c r="B78" s="426" t="s">
        <v>202</v>
      </c>
      <c r="C78" s="429" t="s">
        <v>203</v>
      </c>
      <c r="D78" s="15" t="s">
        <v>684</v>
      </c>
      <c r="E78" s="257" t="s">
        <v>150</v>
      </c>
      <c r="F78" s="15" t="s">
        <v>684</v>
      </c>
      <c r="G78" s="257" t="s">
        <v>151</v>
      </c>
    </row>
    <row r="79" spans="2:7" ht="25.5" x14ac:dyDescent="0.25">
      <c r="B79" s="427"/>
      <c r="C79" s="429"/>
      <c r="D79" s="269" t="s">
        <v>153</v>
      </c>
      <c r="E79" s="167" t="s">
        <v>729</v>
      </c>
      <c r="F79" s="269" t="s">
        <v>154</v>
      </c>
      <c r="G79" s="167" t="s">
        <v>730</v>
      </c>
    </row>
    <row r="80" spans="2:7" x14ac:dyDescent="0.25">
      <c r="B80" s="427"/>
      <c r="C80" s="429"/>
      <c r="D80" s="15" t="s">
        <v>684</v>
      </c>
      <c r="E80" s="257" t="s">
        <v>161</v>
      </c>
      <c r="F80" s="15" t="s">
        <v>684</v>
      </c>
      <c r="G80" s="257" t="s">
        <v>162</v>
      </c>
    </row>
    <row r="81" spans="2:7" ht="25.5" x14ac:dyDescent="0.25">
      <c r="B81" s="427"/>
      <c r="C81" s="429"/>
      <c r="D81" s="270" t="s">
        <v>163</v>
      </c>
      <c r="E81" s="259" t="s">
        <v>731</v>
      </c>
      <c r="F81" s="270" t="s">
        <v>164</v>
      </c>
      <c r="G81" s="259" t="s">
        <v>732</v>
      </c>
    </row>
    <row r="82" spans="2:7" x14ac:dyDescent="0.25">
      <c r="B82" s="427"/>
      <c r="C82" s="423" t="s">
        <v>204</v>
      </c>
      <c r="D82" s="15" t="s">
        <v>684</v>
      </c>
      <c r="E82" s="257" t="s">
        <v>150</v>
      </c>
      <c r="F82" s="15" t="s">
        <v>684</v>
      </c>
      <c r="G82" s="257" t="s">
        <v>151</v>
      </c>
    </row>
    <row r="83" spans="2:7" ht="63.75" x14ac:dyDescent="0.25">
      <c r="B83" s="427"/>
      <c r="C83" s="424"/>
      <c r="D83" s="269" t="s">
        <v>153</v>
      </c>
      <c r="E83" s="167" t="s">
        <v>205</v>
      </c>
      <c r="F83" s="269" t="s">
        <v>154</v>
      </c>
      <c r="G83" s="167" t="s">
        <v>206</v>
      </c>
    </row>
    <row r="84" spans="2:7" ht="25.5" x14ac:dyDescent="0.25">
      <c r="B84" s="427"/>
      <c r="C84" s="424"/>
      <c r="D84" s="269" t="s">
        <v>155</v>
      </c>
      <c r="E84" s="167"/>
      <c r="F84" s="269" t="s">
        <v>156</v>
      </c>
      <c r="G84" s="167" t="s">
        <v>207</v>
      </c>
    </row>
    <row r="85" spans="2:7" x14ac:dyDescent="0.25">
      <c r="B85" s="427"/>
      <c r="C85" s="424"/>
      <c r="D85" s="15" t="s">
        <v>684</v>
      </c>
      <c r="E85" s="257" t="s">
        <v>161</v>
      </c>
      <c r="F85" s="15" t="s">
        <v>684</v>
      </c>
      <c r="G85" s="257" t="s">
        <v>162</v>
      </c>
    </row>
    <row r="86" spans="2:7" ht="38.25" x14ac:dyDescent="0.25">
      <c r="B86" s="428"/>
      <c r="C86" s="425"/>
      <c r="D86" s="270" t="s">
        <v>163</v>
      </c>
      <c r="E86" s="259" t="s">
        <v>208</v>
      </c>
      <c r="F86" s="270" t="s">
        <v>164</v>
      </c>
      <c r="G86" s="167" t="s">
        <v>209</v>
      </c>
    </row>
    <row r="87" spans="2:7" x14ac:dyDescent="0.25">
      <c r="B87" s="426" t="s">
        <v>210</v>
      </c>
      <c r="C87" s="429" t="s">
        <v>211</v>
      </c>
      <c r="D87" s="15" t="s">
        <v>684</v>
      </c>
      <c r="E87" s="257" t="s">
        <v>150</v>
      </c>
      <c r="F87" s="15" t="s">
        <v>684</v>
      </c>
      <c r="G87" s="257" t="s">
        <v>151</v>
      </c>
    </row>
    <row r="88" spans="2:7" ht="63.75" x14ac:dyDescent="0.25">
      <c r="B88" s="427"/>
      <c r="C88" s="429"/>
      <c r="D88" s="269" t="s">
        <v>153</v>
      </c>
      <c r="E88" s="167" t="s">
        <v>112</v>
      </c>
      <c r="F88" s="269" t="s">
        <v>154</v>
      </c>
      <c r="G88" s="167" t="s">
        <v>212</v>
      </c>
    </row>
    <row r="89" spans="2:7" x14ac:dyDescent="0.25">
      <c r="B89" s="427"/>
      <c r="C89" s="429"/>
      <c r="D89" s="15" t="s">
        <v>684</v>
      </c>
      <c r="E89" s="257" t="s">
        <v>161</v>
      </c>
      <c r="F89" s="15" t="s">
        <v>684</v>
      </c>
      <c r="G89" s="257" t="s">
        <v>162</v>
      </c>
    </row>
    <row r="90" spans="2:7" ht="76.5" x14ac:dyDescent="0.25">
      <c r="B90" s="427"/>
      <c r="C90" s="429"/>
      <c r="D90" s="270" t="s">
        <v>163</v>
      </c>
      <c r="E90" s="259" t="s">
        <v>213</v>
      </c>
      <c r="F90" s="270" t="s">
        <v>164</v>
      </c>
      <c r="G90" s="259" t="s">
        <v>214</v>
      </c>
    </row>
    <row r="91" spans="2:7" x14ac:dyDescent="0.25">
      <c r="B91" s="427"/>
      <c r="C91" s="429"/>
      <c r="D91" s="270" t="s">
        <v>166</v>
      </c>
      <c r="E91" s="259"/>
      <c r="F91" s="270" t="s">
        <v>167</v>
      </c>
      <c r="G91" s="259" t="s">
        <v>215</v>
      </c>
    </row>
    <row r="92" spans="2:7" ht="25.5" x14ac:dyDescent="0.25">
      <c r="B92" s="428"/>
      <c r="C92" s="429"/>
      <c r="D92" s="270" t="s">
        <v>200</v>
      </c>
      <c r="E92" s="259"/>
      <c r="F92" s="270" t="s">
        <v>201</v>
      </c>
      <c r="G92" s="259" t="s">
        <v>216</v>
      </c>
    </row>
    <row r="93" spans="2:7" ht="15" customHeight="1" x14ac:dyDescent="0.25">
      <c r="B93" s="423" t="s">
        <v>217</v>
      </c>
      <c r="C93" s="423" t="s">
        <v>551</v>
      </c>
      <c r="D93" s="15" t="s">
        <v>684</v>
      </c>
      <c r="E93" s="257" t="s">
        <v>150</v>
      </c>
      <c r="F93" s="15" t="s">
        <v>684</v>
      </c>
      <c r="G93" s="257" t="s">
        <v>151</v>
      </c>
    </row>
    <row r="94" spans="2:7" ht="25.5" x14ac:dyDescent="0.25">
      <c r="B94" s="424"/>
      <c r="C94" s="424"/>
      <c r="D94" s="269" t="s">
        <v>153</v>
      </c>
      <c r="E94" s="167" t="s">
        <v>119</v>
      </c>
      <c r="F94" s="269" t="s">
        <v>154</v>
      </c>
      <c r="G94" s="167" t="s">
        <v>218</v>
      </c>
    </row>
    <row r="95" spans="2:7" ht="51" x14ac:dyDescent="0.25">
      <c r="B95" s="424"/>
      <c r="C95" s="424"/>
      <c r="D95" s="269" t="s">
        <v>155</v>
      </c>
      <c r="E95" s="167" t="s">
        <v>219</v>
      </c>
      <c r="F95" s="269" t="s">
        <v>156</v>
      </c>
      <c r="G95" s="167" t="s">
        <v>220</v>
      </c>
    </row>
    <row r="96" spans="2:7" x14ac:dyDescent="0.25">
      <c r="B96" s="424"/>
      <c r="C96" s="424"/>
      <c r="D96" s="15" t="s">
        <v>684</v>
      </c>
      <c r="E96" s="257" t="s">
        <v>161</v>
      </c>
      <c r="F96" s="15" t="s">
        <v>684</v>
      </c>
      <c r="G96" s="257" t="s">
        <v>162</v>
      </c>
    </row>
    <row r="97" spans="2:7" ht="38.25" x14ac:dyDescent="0.25">
      <c r="B97" s="424"/>
      <c r="C97" s="424"/>
      <c r="D97" s="270" t="s">
        <v>163</v>
      </c>
      <c r="E97" s="259" t="s">
        <v>221</v>
      </c>
      <c r="F97" s="270" t="s">
        <v>164</v>
      </c>
      <c r="G97" s="259" t="s">
        <v>222</v>
      </c>
    </row>
    <row r="98" spans="2:7" ht="38.25" x14ac:dyDescent="0.25">
      <c r="B98" s="424"/>
      <c r="C98" s="425"/>
      <c r="D98" s="270" t="s">
        <v>166</v>
      </c>
      <c r="E98" s="259" t="s">
        <v>223</v>
      </c>
      <c r="F98" s="270" t="s">
        <v>167</v>
      </c>
      <c r="G98" s="259" t="s">
        <v>224</v>
      </c>
    </row>
    <row r="99" spans="2:7" x14ac:dyDescent="0.25">
      <c r="B99" s="424"/>
      <c r="C99" s="433" t="s">
        <v>550</v>
      </c>
      <c r="D99" s="15" t="s">
        <v>684</v>
      </c>
      <c r="E99" s="257" t="s">
        <v>150</v>
      </c>
      <c r="F99" s="15" t="s">
        <v>684</v>
      </c>
      <c r="G99" s="257" t="s">
        <v>151</v>
      </c>
    </row>
    <row r="100" spans="2:7" ht="89.25" x14ac:dyDescent="0.25">
      <c r="B100" s="424"/>
      <c r="C100" s="434"/>
      <c r="D100" s="269" t="s">
        <v>153</v>
      </c>
      <c r="E100" s="167" t="s">
        <v>547</v>
      </c>
      <c r="F100" s="269" t="s">
        <v>154</v>
      </c>
      <c r="G100" s="167" t="s">
        <v>733</v>
      </c>
    </row>
    <row r="101" spans="2:7" ht="63.75" x14ac:dyDescent="0.25">
      <c r="B101" s="424"/>
      <c r="C101" s="434"/>
      <c r="D101" s="269" t="s">
        <v>155</v>
      </c>
      <c r="E101" s="167" t="s">
        <v>734</v>
      </c>
      <c r="F101" s="269" t="s">
        <v>156</v>
      </c>
      <c r="G101" s="167" t="s">
        <v>735</v>
      </c>
    </row>
    <row r="102" spans="2:7" x14ac:dyDescent="0.25">
      <c r="B102" s="424"/>
      <c r="C102" s="434"/>
      <c r="D102" s="15" t="s">
        <v>684</v>
      </c>
      <c r="E102" s="257" t="s">
        <v>161</v>
      </c>
      <c r="F102" s="15" t="s">
        <v>684</v>
      </c>
      <c r="G102" s="257" t="s">
        <v>162</v>
      </c>
    </row>
    <row r="103" spans="2:7" ht="63.75" x14ac:dyDescent="0.25">
      <c r="B103" s="424"/>
      <c r="C103" s="434"/>
      <c r="D103" s="270" t="s">
        <v>163</v>
      </c>
      <c r="E103" s="259" t="s">
        <v>736</v>
      </c>
      <c r="F103" s="270" t="s">
        <v>164</v>
      </c>
      <c r="G103" s="259" t="s">
        <v>548</v>
      </c>
    </row>
    <row r="104" spans="2:7" ht="63.75" x14ac:dyDescent="0.25">
      <c r="B104" s="425"/>
      <c r="C104" s="435"/>
      <c r="D104" s="270" t="s">
        <v>166</v>
      </c>
      <c r="E104" s="259" t="s">
        <v>737</v>
      </c>
      <c r="F104" s="270" t="s">
        <v>167</v>
      </c>
      <c r="G104" s="259" t="s">
        <v>549</v>
      </c>
    </row>
    <row r="105" spans="2:7" x14ac:dyDescent="0.25">
      <c r="B105" s="423" t="s">
        <v>289</v>
      </c>
      <c r="C105" s="423" t="s">
        <v>225</v>
      </c>
      <c r="D105" s="15" t="s">
        <v>684</v>
      </c>
      <c r="E105" s="257" t="s">
        <v>150</v>
      </c>
      <c r="F105" s="15" t="s">
        <v>684</v>
      </c>
      <c r="G105" s="257" t="s">
        <v>151</v>
      </c>
    </row>
    <row r="106" spans="2:7" ht="63.75" x14ac:dyDescent="0.25">
      <c r="B106" s="424"/>
      <c r="C106" s="424"/>
      <c r="D106" s="19" t="s">
        <v>153</v>
      </c>
      <c r="E106" s="21" t="s">
        <v>738</v>
      </c>
      <c r="F106" s="19" t="s">
        <v>154</v>
      </c>
      <c r="G106" s="21" t="s">
        <v>226</v>
      </c>
    </row>
    <row r="107" spans="2:7" ht="76.5" x14ac:dyDescent="0.25">
      <c r="B107" s="424"/>
      <c r="C107" s="424"/>
      <c r="D107" s="19" t="s">
        <v>155</v>
      </c>
      <c r="E107" s="21" t="s">
        <v>560</v>
      </c>
      <c r="F107" s="19" t="s">
        <v>156</v>
      </c>
      <c r="G107" s="21" t="s">
        <v>228</v>
      </c>
    </row>
    <row r="108" spans="2:7" x14ac:dyDescent="0.25">
      <c r="B108" s="424"/>
      <c r="C108" s="424"/>
      <c r="D108" s="15" t="s">
        <v>684</v>
      </c>
      <c r="E108" s="257" t="s">
        <v>161</v>
      </c>
      <c r="F108" s="15" t="s">
        <v>684</v>
      </c>
      <c r="G108" s="257" t="s">
        <v>162</v>
      </c>
    </row>
    <row r="109" spans="2:7" ht="51" x14ac:dyDescent="0.25">
      <c r="B109" s="424"/>
      <c r="C109" s="424"/>
      <c r="D109" s="6" t="s">
        <v>163</v>
      </c>
      <c r="E109" s="193" t="s">
        <v>739</v>
      </c>
      <c r="F109" s="6" t="s">
        <v>164</v>
      </c>
      <c r="G109" s="193" t="s">
        <v>229</v>
      </c>
    </row>
    <row r="110" spans="2:7" ht="51" x14ac:dyDescent="0.25">
      <c r="B110" s="425"/>
      <c r="C110" s="425"/>
      <c r="D110" s="6" t="s">
        <v>166</v>
      </c>
      <c r="E110" s="193"/>
      <c r="F110" s="6" t="s">
        <v>167</v>
      </c>
      <c r="G110" s="193" t="s">
        <v>230</v>
      </c>
    </row>
    <row r="111" spans="2:7" x14ac:dyDescent="0.25">
      <c r="B111" s="423" t="s">
        <v>231</v>
      </c>
      <c r="C111" s="429" t="s">
        <v>232</v>
      </c>
      <c r="D111" s="15" t="s">
        <v>684</v>
      </c>
      <c r="E111" s="257" t="s">
        <v>150</v>
      </c>
      <c r="F111" s="15" t="s">
        <v>684</v>
      </c>
      <c r="G111" s="257" t="s">
        <v>151</v>
      </c>
    </row>
    <row r="112" spans="2:7" ht="76.5" x14ac:dyDescent="0.25">
      <c r="B112" s="424"/>
      <c r="C112" s="429"/>
      <c r="D112" s="14" t="s">
        <v>153</v>
      </c>
      <c r="E112" s="4" t="s">
        <v>233</v>
      </c>
      <c r="F112" s="14" t="s">
        <v>154</v>
      </c>
      <c r="G112" s="4" t="s">
        <v>234</v>
      </c>
    </row>
    <row r="113" spans="2:7" ht="127.5" x14ac:dyDescent="0.25">
      <c r="B113" s="424"/>
      <c r="C113" s="429"/>
      <c r="D113" s="14" t="s">
        <v>155</v>
      </c>
      <c r="E113" s="4" t="s">
        <v>666</v>
      </c>
      <c r="F113" s="14" t="s">
        <v>156</v>
      </c>
      <c r="G113" s="4" t="s">
        <v>235</v>
      </c>
    </row>
    <row r="114" spans="2:7" x14ac:dyDescent="0.25">
      <c r="B114" s="424"/>
      <c r="C114" s="429"/>
      <c r="D114" s="15" t="s">
        <v>684</v>
      </c>
      <c r="E114" s="257" t="s">
        <v>161</v>
      </c>
      <c r="F114" s="15" t="s">
        <v>684</v>
      </c>
      <c r="G114" s="257" t="s">
        <v>162</v>
      </c>
    </row>
    <row r="115" spans="2:7" ht="38.25" x14ac:dyDescent="0.25">
      <c r="B115" s="424"/>
      <c r="C115" s="429"/>
      <c r="D115" s="190" t="s">
        <v>163</v>
      </c>
      <c r="E115" s="266" t="s">
        <v>236</v>
      </c>
      <c r="F115" s="190" t="s">
        <v>164</v>
      </c>
      <c r="G115" s="266" t="s">
        <v>237</v>
      </c>
    </row>
    <row r="116" spans="2:7" ht="89.25" x14ac:dyDescent="0.25">
      <c r="B116" s="424"/>
      <c r="C116" s="429"/>
      <c r="D116" s="190" t="s">
        <v>166</v>
      </c>
      <c r="E116" s="266" t="s">
        <v>238</v>
      </c>
      <c r="F116" s="190" t="s">
        <v>167</v>
      </c>
      <c r="G116" s="266" t="s">
        <v>239</v>
      </c>
    </row>
    <row r="117" spans="2:7" x14ac:dyDescent="0.25">
      <c r="B117" s="424"/>
      <c r="C117" s="423" t="s">
        <v>240</v>
      </c>
      <c r="D117" s="15" t="s">
        <v>684</v>
      </c>
      <c r="E117" s="257" t="s">
        <v>150</v>
      </c>
      <c r="F117" s="15" t="s">
        <v>684</v>
      </c>
      <c r="G117" s="257" t="s">
        <v>151</v>
      </c>
    </row>
    <row r="118" spans="2:7" ht="102" x14ac:dyDescent="0.25">
      <c r="B118" s="424"/>
      <c r="C118" s="424"/>
      <c r="D118" s="14" t="s">
        <v>153</v>
      </c>
      <c r="E118" s="4" t="s">
        <v>132</v>
      </c>
      <c r="F118" s="14" t="s">
        <v>154</v>
      </c>
      <c r="G118" s="4" t="s">
        <v>241</v>
      </c>
    </row>
    <row r="119" spans="2:7" ht="89.25" x14ac:dyDescent="0.25">
      <c r="B119" s="424"/>
      <c r="C119" s="424"/>
      <c r="D119" s="14" t="s">
        <v>155</v>
      </c>
      <c r="E119" s="4" t="s">
        <v>135</v>
      </c>
      <c r="F119" s="14" t="s">
        <v>156</v>
      </c>
      <c r="G119" s="4" t="s">
        <v>242</v>
      </c>
    </row>
    <row r="120" spans="2:7" x14ac:dyDescent="0.25">
      <c r="B120" s="424"/>
      <c r="C120" s="424"/>
      <c r="D120" s="15" t="s">
        <v>684</v>
      </c>
      <c r="E120" s="257" t="s">
        <v>161</v>
      </c>
      <c r="F120" s="15" t="s">
        <v>684</v>
      </c>
      <c r="G120" s="257" t="s">
        <v>162</v>
      </c>
    </row>
    <row r="121" spans="2:7" ht="63.75" x14ac:dyDescent="0.25">
      <c r="B121" s="424"/>
      <c r="C121" s="424"/>
      <c r="D121" s="190" t="s">
        <v>163</v>
      </c>
      <c r="E121" s="266" t="s">
        <v>243</v>
      </c>
      <c r="F121" s="190" t="s">
        <v>164</v>
      </c>
      <c r="G121" s="266" t="s">
        <v>244</v>
      </c>
    </row>
    <row r="122" spans="2:7" ht="89.25" x14ac:dyDescent="0.25">
      <c r="B122" s="425"/>
      <c r="C122" s="425"/>
      <c r="D122" s="190" t="s">
        <v>166</v>
      </c>
      <c r="E122" s="266" t="s">
        <v>245</v>
      </c>
      <c r="F122" s="190" t="s">
        <v>167</v>
      </c>
      <c r="G122" s="266" t="s">
        <v>246</v>
      </c>
    </row>
    <row r="123" spans="2:7" x14ac:dyDescent="0.25">
      <c r="B123" s="423" t="s">
        <v>247</v>
      </c>
      <c r="C123" s="423" t="s">
        <v>740</v>
      </c>
      <c r="D123" s="15" t="s">
        <v>684</v>
      </c>
      <c r="E123" s="257" t="s">
        <v>150</v>
      </c>
      <c r="F123" s="15" t="s">
        <v>684</v>
      </c>
      <c r="G123" s="257" t="s">
        <v>151</v>
      </c>
    </row>
    <row r="124" spans="2:7" ht="38.25" x14ac:dyDescent="0.25">
      <c r="B124" s="424"/>
      <c r="C124" s="424"/>
      <c r="D124" s="269" t="s">
        <v>153</v>
      </c>
      <c r="E124" s="167" t="s">
        <v>140</v>
      </c>
      <c r="F124" s="269" t="s">
        <v>154</v>
      </c>
      <c r="G124" s="167" t="s">
        <v>248</v>
      </c>
    </row>
    <row r="125" spans="2:7" ht="51" x14ac:dyDescent="0.25">
      <c r="B125" s="424"/>
      <c r="C125" s="424"/>
      <c r="D125" s="269" t="s">
        <v>155</v>
      </c>
      <c r="E125" s="167" t="s">
        <v>141</v>
      </c>
      <c r="F125" s="269" t="s">
        <v>156</v>
      </c>
      <c r="G125" s="167"/>
    </row>
    <row r="126" spans="2:7" x14ac:dyDescent="0.25">
      <c r="B126" s="424"/>
      <c r="C126" s="424"/>
      <c r="D126" s="269" t="s">
        <v>157</v>
      </c>
      <c r="E126" s="167" t="s">
        <v>142</v>
      </c>
      <c r="F126" s="269" t="s">
        <v>158</v>
      </c>
      <c r="G126" s="167"/>
    </row>
    <row r="127" spans="2:7" x14ac:dyDescent="0.25">
      <c r="B127" s="424"/>
      <c r="C127" s="424"/>
      <c r="D127" s="15" t="s">
        <v>684</v>
      </c>
      <c r="E127" s="257" t="s">
        <v>161</v>
      </c>
      <c r="F127" s="15" t="s">
        <v>684</v>
      </c>
      <c r="G127" s="257" t="s">
        <v>162</v>
      </c>
    </row>
    <row r="128" spans="2:7" ht="38.25" x14ac:dyDescent="0.25">
      <c r="B128" s="425"/>
      <c r="C128" s="425"/>
      <c r="D128" s="270" t="s">
        <v>163</v>
      </c>
      <c r="E128" s="259" t="s">
        <v>741</v>
      </c>
      <c r="F128" s="270" t="s">
        <v>164</v>
      </c>
      <c r="G128" s="259" t="s">
        <v>137</v>
      </c>
    </row>
    <row r="129" spans="2:7" x14ac:dyDescent="0.25">
      <c r="B129" s="430" t="s">
        <v>249</v>
      </c>
      <c r="C129" s="430" t="s">
        <v>250</v>
      </c>
      <c r="D129" s="15" t="s">
        <v>684</v>
      </c>
      <c r="E129" s="257" t="s">
        <v>150</v>
      </c>
      <c r="F129" s="15" t="s">
        <v>684</v>
      </c>
      <c r="G129" s="257" t="s">
        <v>151</v>
      </c>
    </row>
    <row r="130" spans="2:7" ht="38.25" x14ac:dyDescent="0.25">
      <c r="B130" s="431"/>
      <c r="C130" s="431"/>
      <c r="D130" s="14" t="s">
        <v>153</v>
      </c>
      <c r="E130" s="4" t="s">
        <v>251</v>
      </c>
      <c r="F130" s="14" t="s">
        <v>154</v>
      </c>
      <c r="G130" s="4" t="s">
        <v>742</v>
      </c>
    </row>
    <row r="131" spans="2:7" x14ac:dyDescent="0.25">
      <c r="B131" s="431"/>
      <c r="C131" s="431"/>
      <c r="D131" s="15" t="s">
        <v>684</v>
      </c>
      <c r="E131" s="257" t="s">
        <v>161</v>
      </c>
      <c r="F131" s="15" t="s">
        <v>684</v>
      </c>
      <c r="G131" s="257" t="s">
        <v>162</v>
      </c>
    </row>
    <row r="132" spans="2:7" ht="25.5" x14ac:dyDescent="0.25">
      <c r="B132" s="432"/>
      <c r="C132" s="432"/>
      <c r="D132" s="190" t="s">
        <v>163</v>
      </c>
      <c r="E132" s="4" t="s">
        <v>252</v>
      </c>
      <c r="F132" s="190" t="s">
        <v>164</v>
      </c>
      <c r="G132" s="266" t="s">
        <v>253</v>
      </c>
    </row>
  </sheetData>
  <sheetProtection algorithmName="SHA-512" hashValue="qBaQ/aInwECD6ULeRnU+fwGRWgIxefOMf9v3kUBUeVieP6n4Dd5PM/i/sMM2wWlINkKoY77bojNxEVd4AwnoFw==" saltValue="11tVfmmphv85oKGkIvFHew==" spinCount="100000" sheet="1" objects="1" scenarios="1"/>
  <mergeCells count="35">
    <mergeCell ref="B129:B132"/>
    <mergeCell ref="C129:C132"/>
    <mergeCell ref="B87:B92"/>
    <mergeCell ref="C87:C92"/>
    <mergeCell ref="C93:C98"/>
    <mergeCell ref="B105:B110"/>
    <mergeCell ref="C105:C110"/>
    <mergeCell ref="B111:B122"/>
    <mergeCell ref="C111:C116"/>
    <mergeCell ref="C117:C122"/>
    <mergeCell ref="B123:B128"/>
    <mergeCell ref="C123:C128"/>
    <mergeCell ref="B93:B104"/>
    <mergeCell ref="C99:C104"/>
    <mergeCell ref="B41:B47"/>
    <mergeCell ref="C41:C47"/>
    <mergeCell ref="B48:B55"/>
    <mergeCell ref="C48:C55"/>
    <mergeCell ref="B78:B86"/>
    <mergeCell ref="C78:C81"/>
    <mergeCell ref="C82:C86"/>
    <mergeCell ref="C56:C62"/>
    <mergeCell ref="C63:C69"/>
    <mergeCell ref="B56:B69"/>
    <mergeCell ref="C70:C77"/>
    <mergeCell ref="B70:B77"/>
    <mergeCell ref="B3:B9"/>
    <mergeCell ref="C3:C9"/>
    <mergeCell ref="B17:B40"/>
    <mergeCell ref="C17:C22"/>
    <mergeCell ref="C23:C28"/>
    <mergeCell ref="C29:C34"/>
    <mergeCell ref="C35:C40"/>
    <mergeCell ref="C10:C16"/>
    <mergeCell ref="B10:B16"/>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E140"/>
  <sheetViews>
    <sheetView showGridLines="0" workbookViewId="0">
      <selection activeCell="E125" sqref="E125"/>
    </sheetView>
  </sheetViews>
  <sheetFormatPr baseColWidth="10" defaultRowHeight="15" x14ac:dyDescent="0.25"/>
  <cols>
    <col min="2" max="2" width="13.5703125" customWidth="1"/>
    <col min="3" max="3" width="26.85546875" customWidth="1"/>
    <col min="4" max="4" width="40.5703125" style="253" customWidth="1"/>
    <col min="5" max="5" width="38.7109375" style="253" customWidth="1"/>
  </cols>
  <sheetData>
    <row r="2" spans="2:5" x14ac:dyDescent="0.25">
      <c r="B2" s="20" t="s">
        <v>148</v>
      </c>
      <c r="C2" s="20" t="s">
        <v>149</v>
      </c>
      <c r="D2" s="264" t="s">
        <v>254</v>
      </c>
      <c r="E2" s="264" t="s">
        <v>255</v>
      </c>
    </row>
    <row r="3" spans="2:5" ht="51" x14ac:dyDescent="0.25">
      <c r="B3" s="436" t="s">
        <v>256</v>
      </c>
      <c r="C3" s="439" t="s">
        <v>685</v>
      </c>
      <c r="D3" s="167" t="s">
        <v>743</v>
      </c>
      <c r="E3" s="167" t="s">
        <v>257</v>
      </c>
    </row>
    <row r="4" spans="2:5" ht="38.25" x14ac:dyDescent="0.25">
      <c r="B4" s="437"/>
      <c r="C4" s="439"/>
      <c r="D4" s="167" t="s">
        <v>744</v>
      </c>
      <c r="E4" s="167" t="s">
        <v>745</v>
      </c>
    </row>
    <row r="5" spans="2:5" ht="63.75" x14ac:dyDescent="0.25">
      <c r="B5" s="437"/>
      <c r="C5" s="439"/>
      <c r="D5" s="167" t="s">
        <v>746</v>
      </c>
      <c r="E5" s="167"/>
    </row>
    <row r="6" spans="2:5" ht="51" x14ac:dyDescent="0.25">
      <c r="B6" s="437"/>
      <c r="C6" s="439"/>
      <c r="D6" s="167" t="s">
        <v>747</v>
      </c>
      <c r="E6" s="167"/>
    </row>
    <row r="7" spans="2:5" x14ac:dyDescent="0.25">
      <c r="B7" s="437"/>
      <c r="C7" s="439"/>
      <c r="D7" s="264" t="s">
        <v>258</v>
      </c>
      <c r="E7" s="264" t="s">
        <v>259</v>
      </c>
    </row>
    <row r="8" spans="2:5" ht="63.75" x14ac:dyDescent="0.25">
      <c r="B8" s="438"/>
      <c r="C8" s="439"/>
      <c r="D8" s="167" t="s">
        <v>748</v>
      </c>
      <c r="E8" s="167" t="s">
        <v>749</v>
      </c>
    </row>
    <row r="9" spans="2:5" x14ac:dyDescent="0.25">
      <c r="B9" s="443" t="s">
        <v>456</v>
      </c>
      <c r="C9" s="443" t="s">
        <v>455</v>
      </c>
      <c r="D9" s="257" t="s">
        <v>254</v>
      </c>
      <c r="E9" s="257" t="s">
        <v>255</v>
      </c>
    </row>
    <row r="10" spans="2:5" ht="76.5" x14ac:dyDescent="0.25">
      <c r="B10" s="444"/>
      <c r="C10" s="444"/>
      <c r="D10" s="167" t="s">
        <v>750</v>
      </c>
      <c r="E10" s="167" t="s">
        <v>751</v>
      </c>
    </row>
    <row r="11" spans="2:5" ht="63.75" x14ac:dyDescent="0.25">
      <c r="B11" s="444"/>
      <c r="C11" s="444"/>
      <c r="D11" s="167" t="s">
        <v>752</v>
      </c>
      <c r="E11" s="167" t="s">
        <v>753</v>
      </c>
    </row>
    <row r="12" spans="2:5" x14ac:dyDescent="0.25">
      <c r="B12" s="444"/>
      <c r="C12" s="444"/>
      <c r="D12" s="257" t="s">
        <v>258</v>
      </c>
      <c r="E12" s="257" t="s">
        <v>259</v>
      </c>
    </row>
    <row r="13" spans="2:5" ht="51" x14ac:dyDescent="0.25">
      <c r="B13" s="445"/>
      <c r="C13" s="445"/>
      <c r="D13" s="167" t="s">
        <v>754</v>
      </c>
      <c r="E13" s="167" t="s">
        <v>755</v>
      </c>
    </row>
    <row r="14" spans="2:5" x14ac:dyDescent="0.25">
      <c r="B14" s="436" t="s">
        <v>169</v>
      </c>
      <c r="C14" s="440" t="s">
        <v>170</v>
      </c>
      <c r="D14" s="271" t="s">
        <v>254</v>
      </c>
      <c r="E14" s="271" t="s">
        <v>255</v>
      </c>
    </row>
    <row r="15" spans="2:5" ht="63.75" x14ac:dyDescent="0.25">
      <c r="B15" s="437"/>
      <c r="C15" s="441"/>
      <c r="D15" s="262" t="s">
        <v>756</v>
      </c>
      <c r="E15" s="262" t="s">
        <v>757</v>
      </c>
    </row>
    <row r="16" spans="2:5" ht="51" x14ac:dyDescent="0.25">
      <c r="B16" s="437"/>
      <c r="C16" s="441"/>
      <c r="D16" s="262" t="s">
        <v>260</v>
      </c>
      <c r="E16" s="262"/>
    </row>
    <row r="17" spans="2:5" x14ac:dyDescent="0.25">
      <c r="B17" s="437"/>
      <c r="C17" s="441"/>
      <c r="D17" s="271" t="s">
        <v>258</v>
      </c>
      <c r="E17" s="271" t="s">
        <v>259</v>
      </c>
    </row>
    <row r="18" spans="2:5" ht="89.25" x14ac:dyDescent="0.25">
      <c r="B18" s="437"/>
      <c r="C18" s="441"/>
      <c r="D18" s="262" t="s">
        <v>261</v>
      </c>
      <c r="E18" s="262" t="s">
        <v>758</v>
      </c>
    </row>
    <row r="19" spans="2:5" ht="63.75" x14ac:dyDescent="0.25">
      <c r="B19" s="437"/>
      <c r="C19" s="441"/>
      <c r="D19" s="262" t="s">
        <v>262</v>
      </c>
      <c r="E19" s="262"/>
    </row>
    <row r="20" spans="2:5" x14ac:dyDescent="0.25">
      <c r="B20" s="437"/>
      <c r="C20" s="440" t="s">
        <v>176</v>
      </c>
      <c r="D20" s="271" t="s">
        <v>254</v>
      </c>
      <c r="E20" s="271" t="s">
        <v>255</v>
      </c>
    </row>
    <row r="21" spans="2:5" ht="76.5" x14ac:dyDescent="0.25">
      <c r="B21" s="437"/>
      <c r="C21" s="441"/>
      <c r="D21" s="262" t="s">
        <v>759</v>
      </c>
      <c r="E21" s="262" t="s">
        <v>263</v>
      </c>
    </row>
    <row r="22" spans="2:5" ht="76.5" x14ac:dyDescent="0.25">
      <c r="B22" s="437"/>
      <c r="C22" s="441"/>
      <c r="D22" s="262" t="s">
        <v>264</v>
      </c>
      <c r="E22" s="262" t="s">
        <v>265</v>
      </c>
    </row>
    <row r="23" spans="2:5" x14ac:dyDescent="0.25">
      <c r="B23" s="437"/>
      <c r="C23" s="441"/>
      <c r="D23" s="271" t="s">
        <v>258</v>
      </c>
      <c r="E23" s="271" t="s">
        <v>259</v>
      </c>
    </row>
    <row r="24" spans="2:5" ht="114.75" x14ac:dyDescent="0.25">
      <c r="B24" s="437"/>
      <c r="C24" s="441"/>
      <c r="D24" s="262" t="s">
        <v>266</v>
      </c>
      <c r="E24" s="262" t="s">
        <v>760</v>
      </c>
    </row>
    <row r="25" spans="2:5" ht="63.75" x14ac:dyDescent="0.25">
      <c r="B25" s="437"/>
      <c r="C25" s="442"/>
      <c r="D25" s="262" t="s">
        <v>761</v>
      </c>
      <c r="E25" s="262"/>
    </row>
    <row r="26" spans="2:5" x14ac:dyDescent="0.25">
      <c r="B26" s="437"/>
      <c r="C26" s="440" t="s">
        <v>183</v>
      </c>
      <c r="D26" s="272" t="s">
        <v>254</v>
      </c>
      <c r="E26" s="272" t="s">
        <v>255</v>
      </c>
    </row>
    <row r="27" spans="2:5" ht="76.5" x14ac:dyDescent="0.25">
      <c r="B27" s="437"/>
      <c r="C27" s="441"/>
      <c r="D27" s="260" t="s">
        <v>267</v>
      </c>
      <c r="E27" s="260" t="s">
        <v>762</v>
      </c>
    </row>
    <row r="28" spans="2:5" ht="89.25" x14ac:dyDescent="0.25">
      <c r="B28" s="437"/>
      <c r="C28" s="441"/>
      <c r="D28" s="260" t="s">
        <v>763</v>
      </c>
      <c r="E28" s="260"/>
    </row>
    <row r="29" spans="2:5" x14ac:dyDescent="0.25">
      <c r="B29" s="437"/>
      <c r="C29" s="441"/>
      <c r="D29" s="272" t="s">
        <v>258</v>
      </c>
      <c r="E29" s="272" t="s">
        <v>259</v>
      </c>
    </row>
    <row r="30" spans="2:5" ht="102" x14ac:dyDescent="0.25">
      <c r="B30" s="437"/>
      <c r="C30" s="441"/>
      <c r="D30" s="260" t="s">
        <v>764</v>
      </c>
      <c r="E30" s="260" t="s">
        <v>765</v>
      </c>
    </row>
    <row r="31" spans="2:5" ht="63.75" x14ac:dyDescent="0.25">
      <c r="B31" s="437"/>
      <c r="C31" s="442"/>
      <c r="D31" s="260" t="s">
        <v>766</v>
      </c>
      <c r="E31" s="260"/>
    </row>
    <row r="32" spans="2:5" x14ac:dyDescent="0.25">
      <c r="B32" s="437"/>
      <c r="C32" s="443" t="s">
        <v>189</v>
      </c>
      <c r="D32" s="271" t="s">
        <v>254</v>
      </c>
      <c r="E32" s="271" t="s">
        <v>255</v>
      </c>
    </row>
    <row r="33" spans="2:5" ht="76.5" x14ac:dyDescent="0.25">
      <c r="B33" s="437"/>
      <c r="C33" s="444"/>
      <c r="D33" s="262" t="s">
        <v>767</v>
      </c>
      <c r="E33" s="262" t="s">
        <v>768</v>
      </c>
    </row>
    <row r="34" spans="2:5" ht="51" x14ac:dyDescent="0.25">
      <c r="B34" s="437"/>
      <c r="C34" s="444"/>
      <c r="D34" s="262" t="s">
        <v>769</v>
      </c>
      <c r="E34" s="262"/>
    </row>
    <row r="35" spans="2:5" x14ac:dyDescent="0.25">
      <c r="B35" s="437"/>
      <c r="C35" s="444"/>
      <c r="D35" s="271" t="s">
        <v>258</v>
      </c>
      <c r="E35" s="271" t="s">
        <v>259</v>
      </c>
    </row>
    <row r="36" spans="2:5" ht="89.25" x14ac:dyDescent="0.25">
      <c r="B36" s="438"/>
      <c r="C36" s="445"/>
      <c r="D36" s="262" t="s">
        <v>770</v>
      </c>
      <c r="E36" s="262" t="s">
        <v>771</v>
      </c>
    </row>
    <row r="37" spans="2:5" x14ac:dyDescent="0.25">
      <c r="B37" s="443" t="s">
        <v>192</v>
      </c>
      <c r="C37" s="439" t="s">
        <v>193</v>
      </c>
      <c r="D37" s="264" t="s">
        <v>254</v>
      </c>
      <c r="E37" s="264" t="s">
        <v>255</v>
      </c>
    </row>
    <row r="38" spans="2:5" ht="89.25" x14ac:dyDescent="0.25">
      <c r="B38" s="444"/>
      <c r="C38" s="439"/>
      <c r="D38" s="4" t="s">
        <v>268</v>
      </c>
      <c r="E38" s="4" t="s">
        <v>269</v>
      </c>
    </row>
    <row r="39" spans="2:5" ht="38.25" x14ac:dyDescent="0.25">
      <c r="B39" s="444"/>
      <c r="C39" s="439"/>
      <c r="D39" s="4" t="s">
        <v>772</v>
      </c>
      <c r="E39" s="4" t="s">
        <v>270</v>
      </c>
    </row>
    <row r="40" spans="2:5" ht="38.25" x14ac:dyDescent="0.25">
      <c r="B40" s="444"/>
      <c r="C40" s="439"/>
      <c r="D40" s="4" t="s">
        <v>773</v>
      </c>
      <c r="E40" s="4"/>
    </row>
    <row r="41" spans="2:5" x14ac:dyDescent="0.25">
      <c r="B41" s="444"/>
      <c r="C41" s="439"/>
      <c r="D41" s="264" t="s">
        <v>258</v>
      </c>
      <c r="E41" s="264" t="s">
        <v>259</v>
      </c>
    </row>
    <row r="42" spans="2:5" ht="89.25" x14ac:dyDescent="0.25">
      <c r="B42" s="444"/>
      <c r="C42" s="439"/>
      <c r="D42" s="4" t="s">
        <v>271</v>
      </c>
      <c r="E42" s="4" t="s">
        <v>272</v>
      </c>
    </row>
    <row r="43" spans="2:5" ht="38.25" x14ac:dyDescent="0.25">
      <c r="B43" s="445"/>
      <c r="C43" s="439"/>
      <c r="D43" s="4"/>
      <c r="E43" s="4" t="s">
        <v>774</v>
      </c>
    </row>
    <row r="44" spans="2:5" x14ac:dyDescent="0.25">
      <c r="B44" s="446" t="s">
        <v>198</v>
      </c>
      <c r="C44" s="439" t="s">
        <v>199</v>
      </c>
      <c r="D44" s="264" t="s">
        <v>254</v>
      </c>
      <c r="E44" s="264" t="s">
        <v>255</v>
      </c>
    </row>
    <row r="45" spans="2:5" ht="51" x14ac:dyDescent="0.25">
      <c r="B45" s="446"/>
      <c r="C45" s="439"/>
      <c r="D45" s="167" t="s">
        <v>775</v>
      </c>
      <c r="E45" s="167" t="s">
        <v>776</v>
      </c>
    </row>
    <row r="46" spans="2:5" ht="51" x14ac:dyDescent="0.25">
      <c r="B46" s="446"/>
      <c r="C46" s="439"/>
      <c r="D46" s="167" t="s">
        <v>777</v>
      </c>
      <c r="E46" s="167" t="s">
        <v>778</v>
      </c>
    </row>
    <row r="47" spans="2:5" ht="38.25" x14ac:dyDescent="0.25">
      <c r="B47" s="446"/>
      <c r="C47" s="439"/>
      <c r="D47" s="167" t="s">
        <v>779</v>
      </c>
      <c r="E47" s="167" t="s">
        <v>273</v>
      </c>
    </row>
    <row r="48" spans="2:5" ht="63.75" x14ac:dyDescent="0.25">
      <c r="B48" s="446"/>
      <c r="C48" s="439"/>
      <c r="D48" s="167" t="s">
        <v>478</v>
      </c>
      <c r="E48" s="167" t="s">
        <v>780</v>
      </c>
    </row>
    <row r="49" spans="2:5" ht="51" x14ac:dyDescent="0.25">
      <c r="B49" s="446"/>
      <c r="C49" s="439"/>
      <c r="D49" s="167" t="s">
        <v>781</v>
      </c>
      <c r="E49" s="167"/>
    </row>
    <row r="50" spans="2:5" ht="38.25" x14ac:dyDescent="0.25">
      <c r="B50" s="446"/>
      <c r="C50" s="439"/>
      <c r="D50" s="167" t="s">
        <v>782</v>
      </c>
      <c r="E50" s="167"/>
    </row>
    <row r="51" spans="2:5" x14ac:dyDescent="0.25">
      <c r="B51" s="446"/>
      <c r="C51" s="439"/>
      <c r="D51" s="264" t="s">
        <v>258</v>
      </c>
      <c r="E51" s="264" t="s">
        <v>259</v>
      </c>
    </row>
    <row r="52" spans="2:5" ht="51" x14ac:dyDescent="0.25">
      <c r="B52" s="446"/>
      <c r="C52" s="439"/>
      <c r="D52" s="167" t="s">
        <v>783</v>
      </c>
      <c r="E52" s="167" t="s">
        <v>784</v>
      </c>
    </row>
    <row r="53" spans="2:5" ht="25.5" x14ac:dyDescent="0.25">
      <c r="B53" s="446"/>
      <c r="C53" s="439"/>
      <c r="D53" s="167"/>
      <c r="E53" s="167" t="s">
        <v>785</v>
      </c>
    </row>
    <row r="54" spans="2:5" ht="51" x14ac:dyDescent="0.25">
      <c r="B54" s="446"/>
      <c r="C54" s="439"/>
      <c r="D54" s="167"/>
      <c r="E54" s="167" t="s">
        <v>786</v>
      </c>
    </row>
    <row r="55" spans="2:5" ht="51" x14ac:dyDescent="0.25">
      <c r="B55" s="446"/>
      <c r="C55" s="439"/>
      <c r="D55" s="167"/>
      <c r="E55" s="167" t="s">
        <v>787</v>
      </c>
    </row>
    <row r="56" spans="2:5" x14ac:dyDescent="0.25">
      <c r="B56" s="447" t="s">
        <v>496</v>
      </c>
      <c r="C56" s="443" t="s">
        <v>788</v>
      </c>
      <c r="D56" s="257" t="s">
        <v>254</v>
      </c>
      <c r="E56" s="257" t="s">
        <v>255</v>
      </c>
    </row>
    <row r="57" spans="2:5" ht="38.25" x14ac:dyDescent="0.25">
      <c r="B57" s="448"/>
      <c r="C57" s="444"/>
      <c r="D57" s="167" t="s">
        <v>497</v>
      </c>
      <c r="E57" s="167" t="s">
        <v>789</v>
      </c>
    </row>
    <row r="58" spans="2:5" ht="63.75" x14ac:dyDescent="0.25">
      <c r="B58" s="448"/>
      <c r="C58" s="444"/>
      <c r="D58" s="167" t="s">
        <v>498</v>
      </c>
      <c r="E58" s="167" t="s">
        <v>790</v>
      </c>
    </row>
    <row r="59" spans="2:5" x14ac:dyDescent="0.25">
      <c r="B59" s="448"/>
      <c r="C59" s="444"/>
      <c r="D59" s="257" t="s">
        <v>258</v>
      </c>
      <c r="E59" s="257" t="s">
        <v>259</v>
      </c>
    </row>
    <row r="60" spans="2:5" ht="38.25" x14ac:dyDescent="0.25">
      <c r="B60" s="448"/>
      <c r="C60" s="445"/>
      <c r="D60" s="167" t="s">
        <v>499</v>
      </c>
      <c r="E60" s="167" t="s">
        <v>791</v>
      </c>
    </row>
    <row r="61" spans="2:5" x14ac:dyDescent="0.25">
      <c r="B61" s="448"/>
      <c r="C61" s="443" t="s">
        <v>502</v>
      </c>
      <c r="D61" s="257" t="s">
        <v>254</v>
      </c>
      <c r="E61" s="257" t="s">
        <v>255</v>
      </c>
    </row>
    <row r="62" spans="2:5" ht="89.25" x14ac:dyDescent="0.25">
      <c r="B62" s="448"/>
      <c r="C62" s="444"/>
      <c r="D62" s="273" t="s">
        <v>500</v>
      </c>
      <c r="E62" s="273" t="s">
        <v>792</v>
      </c>
    </row>
    <row r="63" spans="2:5" ht="63.75" x14ac:dyDescent="0.25">
      <c r="B63" s="448"/>
      <c r="C63" s="444"/>
      <c r="D63" s="273" t="s">
        <v>793</v>
      </c>
      <c r="E63" s="273" t="s">
        <v>501</v>
      </c>
    </row>
    <row r="64" spans="2:5" x14ac:dyDescent="0.25">
      <c r="B64" s="448"/>
      <c r="C64" s="444"/>
      <c r="D64" s="257" t="s">
        <v>258</v>
      </c>
      <c r="E64" s="257" t="s">
        <v>259</v>
      </c>
    </row>
    <row r="65" spans="2:5" ht="76.5" x14ac:dyDescent="0.25">
      <c r="B65" s="449"/>
      <c r="C65" s="445"/>
      <c r="D65" s="167" t="s">
        <v>794</v>
      </c>
      <c r="E65" s="167" t="s">
        <v>795</v>
      </c>
    </row>
    <row r="66" spans="2:5" x14ac:dyDescent="0.25">
      <c r="B66" s="447" t="s">
        <v>514</v>
      </c>
      <c r="C66" s="443" t="s">
        <v>513</v>
      </c>
      <c r="D66" s="257" t="s">
        <v>254</v>
      </c>
      <c r="E66" s="257" t="s">
        <v>255</v>
      </c>
    </row>
    <row r="67" spans="2:5" ht="127.5" x14ac:dyDescent="0.25">
      <c r="B67" s="448"/>
      <c r="C67" s="444"/>
      <c r="D67" s="274" t="s">
        <v>515</v>
      </c>
      <c r="E67" s="274" t="s">
        <v>796</v>
      </c>
    </row>
    <row r="68" spans="2:5" ht="102" x14ac:dyDescent="0.25">
      <c r="B68" s="448"/>
      <c r="C68" s="444"/>
      <c r="D68" s="274" t="s">
        <v>516</v>
      </c>
      <c r="E68" s="167" t="s">
        <v>517</v>
      </c>
    </row>
    <row r="69" spans="2:5" ht="63.75" x14ac:dyDescent="0.25">
      <c r="B69" s="448"/>
      <c r="C69" s="444"/>
      <c r="D69" s="274" t="s">
        <v>518</v>
      </c>
      <c r="E69" s="167" t="s">
        <v>316</v>
      </c>
    </row>
    <row r="70" spans="2:5" x14ac:dyDescent="0.25">
      <c r="B70" s="448"/>
      <c r="C70" s="444"/>
      <c r="D70" s="257" t="s">
        <v>258</v>
      </c>
      <c r="E70" s="257" t="s">
        <v>259</v>
      </c>
    </row>
    <row r="71" spans="2:5" ht="114.75" x14ac:dyDescent="0.25">
      <c r="B71" s="449"/>
      <c r="C71" s="445"/>
      <c r="D71" s="274" t="s">
        <v>519</v>
      </c>
      <c r="E71" s="274" t="s">
        <v>520</v>
      </c>
    </row>
    <row r="72" spans="2:5" x14ac:dyDescent="0.25">
      <c r="B72" s="443" t="s">
        <v>202</v>
      </c>
      <c r="C72" s="439" t="s">
        <v>203</v>
      </c>
      <c r="D72" s="264" t="s">
        <v>254</v>
      </c>
      <c r="E72" s="264" t="s">
        <v>255</v>
      </c>
    </row>
    <row r="73" spans="2:5" ht="38.25" x14ac:dyDescent="0.25">
      <c r="B73" s="444"/>
      <c r="C73" s="439"/>
      <c r="D73" s="275" t="s">
        <v>274</v>
      </c>
      <c r="E73" s="275" t="s">
        <v>275</v>
      </c>
    </row>
    <row r="74" spans="2:5" x14ac:dyDescent="0.25">
      <c r="B74" s="444"/>
      <c r="C74" s="439"/>
      <c r="D74" s="264" t="s">
        <v>258</v>
      </c>
      <c r="E74" s="264" t="s">
        <v>259</v>
      </c>
    </row>
    <row r="75" spans="2:5" ht="38.25" x14ac:dyDescent="0.25">
      <c r="B75" s="444"/>
      <c r="C75" s="439"/>
      <c r="D75" s="275" t="s">
        <v>276</v>
      </c>
      <c r="E75" s="275" t="s">
        <v>277</v>
      </c>
    </row>
    <row r="76" spans="2:5" x14ac:dyDescent="0.25">
      <c r="B76" s="444"/>
      <c r="C76" s="439" t="s">
        <v>204</v>
      </c>
      <c r="D76" s="264" t="s">
        <v>254</v>
      </c>
      <c r="E76" s="264" t="s">
        <v>255</v>
      </c>
    </row>
    <row r="77" spans="2:5" ht="51" x14ac:dyDescent="0.25">
      <c r="B77" s="444"/>
      <c r="C77" s="439"/>
      <c r="D77" s="4" t="s">
        <v>278</v>
      </c>
      <c r="E77" s="4" t="s">
        <v>279</v>
      </c>
    </row>
    <row r="78" spans="2:5" x14ac:dyDescent="0.25">
      <c r="B78" s="444"/>
      <c r="C78" s="439"/>
      <c r="D78" s="264" t="s">
        <v>258</v>
      </c>
      <c r="E78" s="264" t="s">
        <v>259</v>
      </c>
    </row>
    <row r="79" spans="2:5" ht="38.25" x14ac:dyDescent="0.25">
      <c r="B79" s="445"/>
      <c r="C79" s="439"/>
      <c r="D79" s="4" t="s">
        <v>280</v>
      </c>
      <c r="E79" s="4" t="s">
        <v>281</v>
      </c>
    </row>
    <row r="80" spans="2:5" x14ac:dyDescent="0.25">
      <c r="B80" s="443" t="s">
        <v>210</v>
      </c>
      <c r="C80" s="443" t="s">
        <v>211</v>
      </c>
      <c r="D80" s="264" t="s">
        <v>254</v>
      </c>
      <c r="E80" s="264" t="s">
        <v>255</v>
      </c>
    </row>
    <row r="81" spans="2:5" ht="69" customHeight="1" x14ac:dyDescent="0.25">
      <c r="B81" s="444"/>
      <c r="C81" s="444"/>
      <c r="D81" s="4" t="s">
        <v>282</v>
      </c>
      <c r="E81" s="4" t="s">
        <v>797</v>
      </c>
    </row>
    <row r="82" spans="2:5" x14ac:dyDescent="0.25">
      <c r="B82" s="444"/>
      <c r="C82" s="444"/>
      <c r="D82" s="264" t="s">
        <v>258</v>
      </c>
      <c r="E82" s="264" t="s">
        <v>259</v>
      </c>
    </row>
    <row r="83" spans="2:5" ht="82.5" customHeight="1" x14ac:dyDescent="0.25">
      <c r="B83" s="445"/>
      <c r="C83" s="445"/>
      <c r="D83" s="4" t="s">
        <v>798</v>
      </c>
      <c r="E83" s="4" t="s">
        <v>799</v>
      </c>
    </row>
    <row r="84" spans="2:5" ht="15" customHeight="1" x14ac:dyDescent="0.25">
      <c r="B84" s="443" t="s">
        <v>217</v>
      </c>
      <c r="C84" s="439" t="s">
        <v>551</v>
      </c>
      <c r="D84" s="257" t="s">
        <v>254</v>
      </c>
      <c r="E84" s="257" t="s">
        <v>255</v>
      </c>
    </row>
    <row r="85" spans="2:5" ht="25.5" x14ac:dyDescent="0.25">
      <c r="B85" s="444"/>
      <c r="C85" s="439"/>
      <c r="D85" s="167" t="s">
        <v>283</v>
      </c>
      <c r="E85" s="167" t="s">
        <v>800</v>
      </c>
    </row>
    <row r="86" spans="2:5" ht="38.25" x14ac:dyDescent="0.25">
      <c r="B86" s="444"/>
      <c r="C86" s="439"/>
      <c r="D86" s="167" t="s">
        <v>284</v>
      </c>
      <c r="E86" s="167" t="s">
        <v>285</v>
      </c>
    </row>
    <row r="87" spans="2:5" x14ac:dyDescent="0.25">
      <c r="B87" s="444"/>
      <c r="C87" s="439"/>
      <c r="D87" s="257" t="s">
        <v>258</v>
      </c>
      <c r="E87" s="257" t="s">
        <v>259</v>
      </c>
    </row>
    <row r="88" spans="2:5" ht="51" x14ac:dyDescent="0.25">
      <c r="B88" s="444"/>
      <c r="C88" s="439"/>
      <c r="D88" s="167" t="s">
        <v>286</v>
      </c>
      <c r="E88" s="167" t="s">
        <v>287</v>
      </c>
    </row>
    <row r="89" spans="2:5" ht="51" x14ac:dyDescent="0.25">
      <c r="B89" s="444"/>
      <c r="C89" s="439"/>
      <c r="D89" s="167" t="s">
        <v>288</v>
      </c>
      <c r="E89" s="167" t="s">
        <v>801</v>
      </c>
    </row>
    <row r="90" spans="2:5" ht="38.25" x14ac:dyDescent="0.25">
      <c r="B90" s="444"/>
      <c r="C90" s="439"/>
      <c r="D90" s="167"/>
      <c r="E90" s="167" t="s">
        <v>802</v>
      </c>
    </row>
    <row r="91" spans="2:5" x14ac:dyDescent="0.25">
      <c r="B91" s="444"/>
      <c r="C91" s="443" t="s">
        <v>550</v>
      </c>
      <c r="D91" s="257" t="s">
        <v>254</v>
      </c>
      <c r="E91" s="257" t="s">
        <v>255</v>
      </c>
    </row>
    <row r="92" spans="2:5" ht="102" x14ac:dyDescent="0.25">
      <c r="B92" s="444"/>
      <c r="C92" s="444"/>
      <c r="D92" s="167" t="s">
        <v>803</v>
      </c>
      <c r="E92" s="167" t="s">
        <v>552</v>
      </c>
    </row>
    <row r="93" spans="2:5" ht="51" x14ac:dyDescent="0.25">
      <c r="B93" s="444"/>
      <c r="C93" s="444"/>
      <c r="D93" s="167" t="s">
        <v>553</v>
      </c>
      <c r="E93" s="167" t="s">
        <v>804</v>
      </c>
    </row>
    <row r="94" spans="2:5" ht="51" x14ac:dyDescent="0.25">
      <c r="B94" s="444"/>
      <c r="C94" s="444"/>
      <c r="D94" s="167"/>
      <c r="E94" s="167" t="s">
        <v>805</v>
      </c>
    </row>
    <row r="95" spans="2:5" x14ac:dyDescent="0.25">
      <c r="B95" s="444"/>
      <c r="C95" s="444"/>
      <c r="D95" s="257" t="s">
        <v>258</v>
      </c>
      <c r="E95" s="257" t="s">
        <v>259</v>
      </c>
    </row>
    <row r="96" spans="2:5" ht="51" x14ac:dyDescent="0.25">
      <c r="B96" s="444"/>
      <c r="C96" s="444"/>
      <c r="D96" s="167" t="s">
        <v>806</v>
      </c>
      <c r="E96" s="167" t="s">
        <v>807</v>
      </c>
    </row>
    <row r="97" spans="2:5" ht="63.75" x14ac:dyDescent="0.25">
      <c r="B97" s="444"/>
      <c r="C97" s="444"/>
      <c r="D97" s="167" t="s">
        <v>808</v>
      </c>
      <c r="E97" s="167" t="s">
        <v>809</v>
      </c>
    </row>
    <row r="98" spans="2:5" ht="63.75" x14ac:dyDescent="0.25">
      <c r="B98" s="445"/>
      <c r="C98" s="445"/>
      <c r="D98" s="167" t="s">
        <v>554</v>
      </c>
      <c r="E98" s="167"/>
    </row>
    <row r="99" spans="2:5" ht="15" customHeight="1" x14ac:dyDescent="0.25">
      <c r="B99" s="443" t="s">
        <v>289</v>
      </c>
      <c r="C99" s="439" t="s">
        <v>225</v>
      </c>
      <c r="D99" s="264" t="s">
        <v>254</v>
      </c>
      <c r="E99" s="264" t="s">
        <v>255</v>
      </c>
    </row>
    <row r="100" spans="2:5" ht="63.75" x14ac:dyDescent="0.25">
      <c r="B100" s="444"/>
      <c r="C100" s="439"/>
      <c r="D100" s="21" t="s">
        <v>290</v>
      </c>
      <c r="E100" s="21" t="s">
        <v>810</v>
      </c>
    </row>
    <row r="101" spans="2:5" ht="38.25" x14ac:dyDescent="0.25">
      <c r="B101" s="444"/>
      <c r="C101" s="439"/>
      <c r="D101" s="21" t="s">
        <v>291</v>
      </c>
      <c r="E101" s="21" t="s">
        <v>292</v>
      </c>
    </row>
    <row r="102" spans="2:5" ht="51" x14ac:dyDescent="0.25">
      <c r="B102" s="444"/>
      <c r="C102" s="439"/>
      <c r="D102" s="21" t="s">
        <v>811</v>
      </c>
      <c r="E102" s="21"/>
    </row>
    <row r="103" spans="2:5" ht="51" x14ac:dyDescent="0.25">
      <c r="B103" s="444"/>
      <c r="C103" s="439"/>
      <c r="D103" s="21" t="s">
        <v>811</v>
      </c>
      <c r="E103" s="21"/>
    </row>
    <row r="104" spans="2:5" ht="15" customHeight="1" x14ac:dyDescent="0.25">
      <c r="B104" s="444"/>
      <c r="C104" s="439"/>
      <c r="D104" s="264" t="s">
        <v>258</v>
      </c>
      <c r="E104" s="264" t="s">
        <v>259</v>
      </c>
    </row>
    <row r="105" spans="2:5" ht="63.75" x14ac:dyDescent="0.25">
      <c r="B105" s="444"/>
      <c r="C105" s="439"/>
      <c r="D105" s="21" t="s">
        <v>291</v>
      </c>
      <c r="E105" s="21" t="s">
        <v>810</v>
      </c>
    </row>
    <row r="106" spans="2:5" ht="38.25" x14ac:dyDescent="0.25">
      <c r="B106" s="444"/>
      <c r="C106" s="439"/>
      <c r="D106" s="21" t="s">
        <v>291</v>
      </c>
      <c r="E106" s="21" t="s">
        <v>292</v>
      </c>
    </row>
    <row r="107" spans="2:5" ht="63.75" x14ac:dyDescent="0.25">
      <c r="B107" s="444"/>
      <c r="C107" s="439"/>
      <c r="D107" s="21"/>
      <c r="E107" s="21" t="s">
        <v>810</v>
      </c>
    </row>
    <row r="108" spans="2:5" x14ac:dyDescent="0.25">
      <c r="B108" s="445"/>
      <c r="C108" s="439"/>
      <c r="D108" s="21"/>
      <c r="E108" s="21" t="s">
        <v>292</v>
      </c>
    </row>
    <row r="109" spans="2:5" x14ac:dyDescent="0.25">
      <c r="B109" s="446" t="s">
        <v>231</v>
      </c>
      <c r="C109" s="443" t="s">
        <v>232</v>
      </c>
      <c r="D109" s="264" t="s">
        <v>254</v>
      </c>
      <c r="E109" s="264" t="s">
        <v>255</v>
      </c>
    </row>
    <row r="110" spans="2:5" ht="89.25" x14ac:dyDescent="0.25">
      <c r="B110" s="446"/>
      <c r="C110" s="444"/>
      <c r="D110" s="4" t="s">
        <v>293</v>
      </c>
      <c r="E110" s="4" t="s">
        <v>294</v>
      </c>
    </row>
    <row r="111" spans="2:5" ht="63.75" x14ac:dyDescent="0.25">
      <c r="B111" s="446"/>
      <c r="C111" s="444"/>
      <c r="D111" s="4" t="s">
        <v>812</v>
      </c>
      <c r="E111" s="4" t="s">
        <v>295</v>
      </c>
    </row>
    <row r="112" spans="2:5" ht="51" x14ac:dyDescent="0.25">
      <c r="B112" s="446"/>
      <c r="C112" s="444"/>
      <c r="D112" s="4" t="s">
        <v>296</v>
      </c>
      <c r="E112" s="4" t="s">
        <v>297</v>
      </c>
    </row>
    <row r="113" spans="2:5" ht="102" x14ac:dyDescent="0.25">
      <c r="B113" s="446"/>
      <c r="C113" s="444"/>
      <c r="D113" s="4" t="s">
        <v>298</v>
      </c>
      <c r="E113" s="4" t="s">
        <v>299</v>
      </c>
    </row>
    <row r="114" spans="2:5" x14ac:dyDescent="0.25">
      <c r="B114" s="446"/>
      <c r="C114" s="444"/>
      <c r="D114" s="264" t="s">
        <v>258</v>
      </c>
      <c r="E114" s="264" t="s">
        <v>259</v>
      </c>
    </row>
    <row r="115" spans="2:5" ht="63.75" x14ac:dyDescent="0.25">
      <c r="B115" s="446"/>
      <c r="C115" s="444"/>
      <c r="D115" s="4" t="s">
        <v>300</v>
      </c>
      <c r="E115" s="4" t="s">
        <v>301</v>
      </c>
    </row>
    <row r="116" spans="2:5" ht="89.25" x14ac:dyDescent="0.25">
      <c r="B116" s="446"/>
      <c r="C116" s="444"/>
      <c r="D116" s="4" t="s">
        <v>302</v>
      </c>
      <c r="E116" s="4" t="s">
        <v>303</v>
      </c>
    </row>
    <row r="117" spans="2:5" ht="89.25" x14ac:dyDescent="0.25">
      <c r="B117" s="446"/>
      <c r="C117" s="444"/>
      <c r="D117" s="4" t="s">
        <v>813</v>
      </c>
      <c r="E117" s="4" t="s">
        <v>304</v>
      </c>
    </row>
    <row r="118" spans="2:5" ht="102" x14ac:dyDescent="0.25">
      <c r="B118" s="446"/>
      <c r="C118" s="445"/>
      <c r="D118" s="4" t="s">
        <v>305</v>
      </c>
      <c r="E118" s="4" t="s">
        <v>306</v>
      </c>
    </row>
    <row r="119" spans="2:5" x14ac:dyDescent="0.25">
      <c r="B119" s="446"/>
      <c r="C119" s="443" t="s">
        <v>240</v>
      </c>
      <c r="D119" s="264" t="s">
        <v>254</v>
      </c>
      <c r="E119" s="264" t="s">
        <v>255</v>
      </c>
    </row>
    <row r="120" spans="2:5" ht="76.5" x14ac:dyDescent="0.25">
      <c r="B120" s="446"/>
      <c r="C120" s="444"/>
      <c r="D120" s="4" t="s">
        <v>307</v>
      </c>
      <c r="E120" s="4" t="s">
        <v>814</v>
      </c>
    </row>
    <row r="121" spans="2:5" ht="76.5" x14ac:dyDescent="0.25">
      <c r="B121" s="446"/>
      <c r="C121" s="444"/>
      <c r="D121" s="4" t="s">
        <v>815</v>
      </c>
      <c r="E121" s="4" t="s">
        <v>816</v>
      </c>
    </row>
    <row r="122" spans="2:5" ht="63.75" x14ac:dyDescent="0.25">
      <c r="B122" s="446"/>
      <c r="C122" s="444"/>
      <c r="D122" s="4" t="s">
        <v>817</v>
      </c>
      <c r="E122" s="4" t="s">
        <v>308</v>
      </c>
    </row>
    <row r="123" spans="2:5" ht="63.75" x14ac:dyDescent="0.25">
      <c r="B123" s="446"/>
      <c r="C123" s="444"/>
      <c r="D123" s="4" t="s">
        <v>818</v>
      </c>
      <c r="E123" s="4" t="s">
        <v>819</v>
      </c>
    </row>
    <row r="124" spans="2:5" x14ac:dyDescent="0.25">
      <c r="B124" s="446"/>
      <c r="C124" s="444"/>
      <c r="D124" s="264" t="s">
        <v>258</v>
      </c>
      <c r="E124" s="264" t="s">
        <v>259</v>
      </c>
    </row>
    <row r="125" spans="2:5" ht="114.75" x14ac:dyDescent="0.25">
      <c r="B125" s="446"/>
      <c r="C125" s="444"/>
      <c r="D125" s="4" t="s">
        <v>309</v>
      </c>
      <c r="E125" s="4" t="s">
        <v>310</v>
      </c>
    </row>
    <row r="126" spans="2:5" ht="63.75" x14ac:dyDescent="0.25">
      <c r="B126" s="446"/>
      <c r="C126" s="444"/>
      <c r="D126" s="4" t="s">
        <v>311</v>
      </c>
      <c r="E126" s="4" t="s">
        <v>312</v>
      </c>
    </row>
    <row r="127" spans="2:5" ht="102" x14ac:dyDescent="0.25">
      <c r="B127" s="446"/>
      <c r="C127" s="444"/>
      <c r="D127" s="4" t="s">
        <v>820</v>
      </c>
      <c r="E127" s="4" t="s">
        <v>821</v>
      </c>
    </row>
    <row r="128" spans="2:5" ht="76.5" x14ac:dyDescent="0.25">
      <c r="B128" s="446"/>
      <c r="C128" s="445"/>
      <c r="D128" s="4" t="s">
        <v>313</v>
      </c>
      <c r="E128" s="4" t="s">
        <v>314</v>
      </c>
    </row>
    <row r="129" spans="2:5" x14ac:dyDescent="0.25">
      <c r="B129" s="443" t="s">
        <v>247</v>
      </c>
      <c r="C129" s="443" t="s">
        <v>740</v>
      </c>
      <c r="D129" s="276" t="s">
        <v>254</v>
      </c>
      <c r="E129" s="276" t="s">
        <v>255</v>
      </c>
    </row>
    <row r="130" spans="2:5" ht="38.25" x14ac:dyDescent="0.25">
      <c r="B130" s="444"/>
      <c r="C130" s="444"/>
      <c r="D130" s="4" t="s">
        <v>822</v>
      </c>
      <c r="E130" s="4" t="s">
        <v>823</v>
      </c>
    </row>
    <row r="131" spans="2:5" ht="51" x14ac:dyDescent="0.25">
      <c r="B131" s="444"/>
      <c r="C131" s="444"/>
      <c r="D131" s="4" t="s">
        <v>315</v>
      </c>
      <c r="E131" s="4" t="s">
        <v>316</v>
      </c>
    </row>
    <row r="132" spans="2:5" ht="25.5" x14ac:dyDescent="0.25">
      <c r="B132" s="444"/>
      <c r="C132" s="444"/>
      <c r="D132" s="4" t="s">
        <v>317</v>
      </c>
      <c r="E132" s="4"/>
    </row>
    <row r="133" spans="2:5" x14ac:dyDescent="0.25">
      <c r="B133" s="444"/>
      <c r="C133" s="444"/>
      <c r="D133" s="264" t="s">
        <v>258</v>
      </c>
      <c r="E133" s="264" t="s">
        <v>259</v>
      </c>
    </row>
    <row r="134" spans="2:5" ht="38.25" x14ac:dyDescent="0.25">
      <c r="B134" s="444"/>
      <c r="C134" s="444"/>
      <c r="D134" s="4" t="s">
        <v>318</v>
      </c>
      <c r="E134" s="4" t="s">
        <v>319</v>
      </c>
    </row>
    <row r="135" spans="2:5" ht="38.25" x14ac:dyDescent="0.25">
      <c r="B135" s="444"/>
      <c r="C135" s="444"/>
      <c r="D135" s="4" t="s">
        <v>320</v>
      </c>
      <c r="E135" s="4" t="s">
        <v>321</v>
      </c>
    </row>
    <row r="136" spans="2:5" ht="25.5" x14ac:dyDescent="0.25">
      <c r="B136" s="445"/>
      <c r="C136" s="445"/>
      <c r="D136" s="4" t="s">
        <v>322</v>
      </c>
      <c r="E136" s="4" t="s">
        <v>323</v>
      </c>
    </row>
    <row r="137" spans="2:5" x14ac:dyDescent="0.25">
      <c r="B137" s="450" t="s">
        <v>249</v>
      </c>
      <c r="C137" s="450" t="s">
        <v>324</v>
      </c>
      <c r="D137" s="264" t="s">
        <v>254</v>
      </c>
      <c r="E137" s="264" t="s">
        <v>255</v>
      </c>
    </row>
    <row r="138" spans="2:5" ht="51" x14ac:dyDescent="0.25">
      <c r="B138" s="450"/>
      <c r="C138" s="450"/>
      <c r="D138" s="4" t="s">
        <v>824</v>
      </c>
      <c r="E138" s="4" t="s">
        <v>325</v>
      </c>
    </row>
    <row r="139" spans="2:5" x14ac:dyDescent="0.25">
      <c r="B139" s="450"/>
      <c r="C139" s="450"/>
      <c r="D139" s="264" t="s">
        <v>258</v>
      </c>
      <c r="E139" s="264" t="s">
        <v>259</v>
      </c>
    </row>
    <row r="140" spans="2:5" ht="51" x14ac:dyDescent="0.25">
      <c r="B140" s="450"/>
      <c r="C140" s="450"/>
      <c r="D140" s="4" t="s">
        <v>326</v>
      </c>
      <c r="E140" s="4" t="s">
        <v>825</v>
      </c>
    </row>
  </sheetData>
  <sheetProtection algorithmName="SHA-512" hashValue="Vd6XPa3buZbYLYSotnPVgO05FTGeHEUyIdYRkJLrB4hPTTUYpDNhwCzTWojOvXEFx4mD1iGLDpPmRogb4AL9Gg==" saltValue="qxuaHClVL2uiHRA85wID0w==" spinCount="100000" sheet="1" objects="1" scenarios="1"/>
  <mergeCells count="35">
    <mergeCell ref="B129:B136"/>
    <mergeCell ref="C129:C136"/>
    <mergeCell ref="B137:B140"/>
    <mergeCell ref="C137:C140"/>
    <mergeCell ref="B80:B83"/>
    <mergeCell ref="C80:C83"/>
    <mergeCell ref="C84:C90"/>
    <mergeCell ref="B99:B108"/>
    <mergeCell ref="C99:C108"/>
    <mergeCell ref="B84:B98"/>
    <mergeCell ref="C91:C98"/>
    <mergeCell ref="B109:B128"/>
    <mergeCell ref="C109:C118"/>
    <mergeCell ref="C119:C128"/>
    <mergeCell ref="B37:B43"/>
    <mergeCell ref="C37:C43"/>
    <mergeCell ref="B44:B55"/>
    <mergeCell ref="C44:C55"/>
    <mergeCell ref="B72:B79"/>
    <mergeCell ref="C72:C75"/>
    <mergeCell ref="C76:C79"/>
    <mergeCell ref="C56:C60"/>
    <mergeCell ref="C61:C65"/>
    <mergeCell ref="B56:B65"/>
    <mergeCell ref="C66:C71"/>
    <mergeCell ref="B66:B71"/>
    <mergeCell ref="B3:B8"/>
    <mergeCell ref="C3:C8"/>
    <mergeCell ref="B14:B36"/>
    <mergeCell ref="C14:C19"/>
    <mergeCell ref="C20:C25"/>
    <mergeCell ref="C26:C31"/>
    <mergeCell ref="C32:C36"/>
    <mergeCell ref="B9:B13"/>
    <mergeCell ref="C9:C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M81"/>
  <sheetViews>
    <sheetView showGridLines="0" workbookViewId="0">
      <selection activeCell="L2" sqref="L2"/>
    </sheetView>
  </sheetViews>
  <sheetFormatPr baseColWidth="10" defaultRowHeight="15" x14ac:dyDescent="0.25"/>
  <cols>
    <col min="2" max="2" width="15.7109375" customWidth="1"/>
    <col min="3" max="3" width="26.28515625" style="136" customWidth="1"/>
    <col min="4" max="4" width="4.42578125" bestFit="1" customWidth="1"/>
    <col min="5" max="5" width="35.140625" style="253" customWidth="1"/>
    <col min="6" max="8" width="3.5703125" style="120" bestFit="1" customWidth="1"/>
    <col min="9" max="10" width="3.42578125" style="120" bestFit="1" customWidth="1"/>
    <col min="11" max="11" width="5" style="120" bestFit="1" customWidth="1"/>
    <col min="12" max="12" width="9.42578125" style="120" customWidth="1"/>
    <col min="13" max="13" width="12.5703125" style="120" bestFit="1" customWidth="1"/>
  </cols>
  <sheetData>
    <row r="2" spans="2:13" ht="25.5" x14ac:dyDescent="0.25">
      <c r="B2" s="15" t="s">
        <v>148</v>
      </c>
      <c r="C2" s="135" t="s">
        <v>149</v>
      </c>
      <c r="D2" s="16" t="s">
        <v>684</v>
      </c>
      <c r="E2" s="257" t="s">
        <v>337</v>
      </c>
      <c r="F2" s="15" t="s">
        <v>327</v>
      </c>
      <c r="G2" s="15" t="s">
        <v>328</v>
      </c>
      <c r="H2" s="15" t="s">
        <v>329</v>
      </c>
      <c r="I2" s="15" t="s">
        <v>330</v>
      </c>
      <c r="J2" s="15" t="s">
        <v>331</v>
      </c>
      <c r="K2" s="15" t="s">
        <v>332</v>
      </c>
      <c r="L2" s="15" t="s">
        <v>333</v>
      </c>
      <c r="M2" s="15" t="s">
        <v>334</v>
      </c>
    </row>
    <row r="3" spans="2:13" ht="63.75" x14ac:dyDescent="0.25">
      <c r="B3" s="426" t="s">
        <v>152</v>
      </c>
      <c r="C3" s="451" t="s">
        <v>685</v>
      </c>
      <c r="D3" s="22">
        <v>1</v>
      </c>
      <c r="E3" s="30" t="s">
        <v>686</v>
      </c>
      <c r="F3" s="115">
        <v>5</v>
      </c>
      <c r="G3" s="115">
        <v>6</v>
      </c>
      <c r="H3" s="115">
        <v>5</v>
      </c>
      <c r="I3" s="115"/>
      <c r="J3" s="115"/>
      <c r="K3" s="115"/>
      <c r="L3" s="115">
        <f t="shared" ref="L3:L8" si="0">SUM(F3:J3)</f>
        <v>16</v>
      </c>
      <c r="M3" s="112">
        <f>AVERAGE(F3:J3)</f>
        <v>5.333333333333333</v>
      </c>
    </row>
    <row r="4" spans="2:13" ht="25.5" x14ac:dyDescent="0.25">
      <c r="B4" s="427"/>
      <c r="C4" s="452"/>
      <c r="D4" s="22">
        <v>2</v>
      </c>
      <c r="E4" s="30" t="s">
        <v>610</v>
      </c>
      <c r="F4" s="116">
        <v>6</v>
      </c>
      <c r="G4" s="116">
        <v>5</v>
      </c>
      <c r="H4" s="116">
        <v>6</v>
      </c>
      <c r="I4" s="116"/>
      <c r="J4" s="116"/>
      <c r="K4" s="115"/>
      <c r="L4" s="115">
        <f t="shared" si="0"/>
        <v>17</v>
      </c>
      <c r="M4" s="112">
        <f>AVERAGE(F4:J4)</f>
        <v>5.666666666666667</v>
      </c>
    </row>
    <row r="5" spans="2:13" ht="38.25" x14ac:dyDescent="0.25">
      <c r="B5" s="427"/>
      <c r="C5" s="452"/>
      <c r="D5" s="22">
        <v>3</v>
      </c>
      <c r="E5" s="30" t="s">
        <v>689</v>
      </c>
      <c r="F5" s="116">
        <v>3</v>
      </c>
      <c r="G5" s="116">
        <v>4</v>
      </c>
      <c r="H5" s="116">
        <v>3</v>
      </c>
      <c r="I5" s="116"/>
      <c r="J5" s="116"/>
      <c r="K5" s="115"/>
      <c r="L5" s="115">
        <f t="shared" si="0"/>
        <v>10</v>
      </c>
      <c r="M5" s="112">
        <f>AVERAGE(F5:J5)</f>
        <v>3.3333333333333335</v>
      </c>
    </row>
    <row r="6" spans="2:13" ht="25.5" x14ac:dyDescent="0.25">
      <c r="B6" s="427"/>
      <c r="C6" s="452"/>
      <c r="D6" s="22">
        <v>4</v>
      </c>
      <c r="E6" s="30" t="s">
        <v>691</v>
      </c>
      <c r="F6" s="115">
        <v>4</v>
      </c>
      <c r="G6" s="115">
        <v>3</v>
      </c>
      <c r="H6" s="115">
        <v>4</v>
      </c>
      <c r="I6" s="115"/>
      <c r="J6" s="115"/>
      <c r="K6" s="115"/>
      <c r="L6" s="115">
        <f t="shared" si="0"/>
        <v>11</v>
      </c>
      <c r="M6" s="112">
        <f>AVERAGE(F6:J6)</f>
        <v>3.6666666666666665</v>
      </c>
    </row>
    <row r="7" spans="2:13" ht="15.75" x14ac:dyDescent="0.25">
      <c r="B7" s="427"/>
      <c r="C7" s="452"/>
      <c r="D7" s="25">
        <v>5</v>
      </c>
      <c r="E7" s="277" t="s">
        <v>165</v>
      </c>
      <c r="F7" s="116">
        <v>2</v>
      </c>
      <c r="G7" s="116">
        <v>1</v>
      </c>
      <c r="H7" s="116">
        <v>1</v>
      </c>
      <c r="I7" s="116"/>
      <c r="J7" s="116"/>
      <c r="K7" s="106"/>
      <c r="L7" s="115">
        <f t="shared" si="0"/>
        <v>4</v>
      </c>
      <c r="M7" s="113">
        <f t="shared" ref="M7:M8" si="1">AVERAGE(F7:H7)</f>
        <v>1.3333333333333333</v>
      </c>
    </row>
    <row r="8" spans="2:13" ht="15.75" x14ac:dyDescent="0.25">
      <c r="B8" s="428"/>
      <c r="C8" s="453"/>
      <c r="D8" s="26">
        <v>6</v>
      </c>
      <c r="E8" s="277" t="s">
        <v>168</v>
      </c>
      <c r="F8" s="116">
        <v>1</v>
      </c>
      <c r="G8" s="116">
        <v>2</v>
      </c>
      <c r="H8" s="116">
        <v>2</v>
      </c>
      <c r="I8" s="116"/>
      <c r="J8" s="116"/>
      <c r="K8" s="106"/>
      <c r="L8" s="115">
        <f t="shared" si="0"/>
        <v>5</v>
      </c>
      <c r="M8" s="113">
        <f t="shared" si="1"/>
        <v>1.6666666666666667</v>
      </c>
    </row>
    <row r="9" spans="2:13" ht="38.25" x14ac:dyDescent="0.25">
      <c r="B9" s="423" t="s">
        <v>456</v>
      </c>
      <c r="C9" s="451" t="s">
        <v>455</v>
      </c>
      <c r="D9" s="110">
        <v>1</v>
      </c>
      <c r="E9" s="167" t="s">
        <v>695</v>
      </c>
      <c r="F9" s="117">
        <v>3</v>
      </c>
      <c r="G9" s="117">
        <v>3</v>
      </c>
      <c r="H9" s="117">
        <v>2</v>
      </c>
      <c r="I9" s="117"/>
      <c r="J9" s="117"/>
      <c r="K9" s="106"/>
      <c r="L9" s="117">
        <v>8</v>
      </c>
      <c r="M9" s="118">
        <v>2.6666666666666665</v>
      </c>
    </row>
    <row r="10" spans="2:13" ht="38.25" x14ac:dyDescent="0.25">
      <c r="B10" s="424"/>
      <c r="C10" s="452"/>
      <c r="D10" s="111">
        <v>2</v>
      </c>
      <c r="E10" s="167" t="s">
        <v>454</v>
      </c>
      <c r="F10" s="119">
        <v>1</v>
      </c>
      <c r="G10" s="119">
        <v>1</v>
      </c>
      <c r="H10" s="119">
        <v>1</v>
      </c>
      <c r="I10" s="119"/>
      <c r="J10" s="119"/>
      <c r="K10" s="106"/>
      <c r="L10" s="117">
        <v>3</v>
      </c>
      <c r="M10" s="118">
        <v>1</v>
      </c>
    </row>
    <row r="11" spans="2:13" ht="38.25" x14ac:dyDescent="0.25">
      <c r="B11" s="424"/>
      <c r="C11" s="452"/>
      <c r="D11" s="111">
        <v>3</v>
      </c>
      <c r="E11" s="259" t="s">
        <v>699</v>
      </c>
      <c r="F11" s="119">
        <v>1</v>
      </c>
      <c r="G11" s="119">
        <v>1</v>
      </c>
      <c r="H11" s="119">
        <v>1</v>
      </c>
      <c r="I11" s="119"/>
      <c r="J11" s="119"/>
      <c r="K11" s="106"/>
      <c r="L11" s="117">
        <v>3</v>
      </c>
      <c r="M11" s="118">
        <v>1</v>
      </c>
    </row>
    <row r="12" spans="2:13" ht="38.25" x14ac:dyDescent="0.25">
      <c r="B12" s="425"/>
      <c r="C12" s="453"/>
      <c r="D12" s="110">
        <v>4</v>
      </c>
      <c r="E12" s="259" t="s">
        <v>612</v>
      </c>
      <c r="F12" s="117">
        <v>2</v>
      </c>
      <c r="G12" s="117">
        <v>2</v>
      </c>
      <c r="H12" s="117">
        <v>1</v>
      </c>
      <c r="I12" s="117"/>
      <c r="J12" s="117"/>
      <c r="K12" s="106"/>
      <c r="L12" s="117">
        <v>5</v>
      </c>
      <c r="M12" s="118">
        <v>1.6666666666666667</v>
      </c>
    </row>
    <row r="13" spans="2:13" ht="38.25" x14ac:dyDescent="0.25">
      <c r="B13" s="423" t="s">
        <v>169</v>
      </c>
      <c r="C13" s="451" t="s">
        <v>170</v>
      </c>
      <c r="D13" s="133">
        <v>1</v>
      </c>
      <c r="E13" s="278" t="s">
        <v>48</v>
      </c>
      <c r="F13" s="133">
        <v>3</v>
      </c>
      <c r="G13" s="133">
        <v>3</v>
      </c>
      <c r="H13" s="133">
        <v>3</v>
      </c>
      <c r="I13" s="133">
        <v>3</v>
      </c>
      <c r="J13" s="133">
        <v>3</v>
      </c>
      <c r="K13" s="133">
        <v>2</v>
      </c>
      <c r="L13" s="133">
        <v>17</v>
      </c>
      <c r="M13" s="134">
        <v>2.8333333333333335</v>
      </c>
    </row>
    <row r="14" spans="2:13" x14ac:dyDescent="0.25">
      <c r="B14" s="424"/>
      <c r="C14" s="452"/>
      <c r="D14" s="133">
        <v>2</v>
      </c>
      <c r="E14" s="279" t="s">
        <v>50</v>
      </c>
      <c r="F14" s="133">
        <v>2</v>
      </c>
      <c r="G14" s="133">
        <v>2</v>
      </c>
      <c r="H14" s="133">
        <v>2</v>
      </c>
      <c r="I14" s="133">
        <v>2</v>
      </c>
      <c r="J14" s="133">
        <v>2</v>
      </c>
      <c r="K14" s="133">
        <v>3</v>
      </c>
      <c r="L14" s="133">
        <v>13</v>
      </c>
      <c r="M14" s="134">
        <v>2.1666666666666665</v>
      </c>
    </row>
    <row r="15" spans="2:13" ht="38.25" x14ac:dyDescent="0.25">
      <c r="B15" s="424"/>
      <c r="C15" s="453"/>
      <c r="D15" s="133">
        <v>3</v>
      </c>
      <c r="E15" s="278" t="s">
        <v>171</v>
      </c>
      <c r="F15" s="133">
        <v>1</v>
      </c>
      <c r="G15" s="133">
        <v>1</v>
      </c>
      <c r="H15" s="133">
        <v>1</v>
      </c>
      <c r="I15" s="133">
        <v>1</v>
      </c>
      <c r="J15" s="133">
        <v>1</v>
      </c>
      <c r="K15" s="133">
        <v>1</v>
      </c>
      <c r="L15" s="133">
        <v>6</v>
      </c>
      <c r="M15" s="134">
        <v>1</v>
      </c>
    </row>
    <row r="16" spans="2:13" ht="38.25" x14ac:dyDescent="0.25">
      <c r="B16" s="424"/>
      <c r="C16" s="451" t="s">
        <v>176</v>
      </c>
      <c r="D16" s="27">
        <v>1</v>
      </c>
      <c r="E16" s="280" t="s">
        <v>335</v>
      </c>
      <c r="F16" s="27">
        <v>4</v>
      </c>
      <c r="G16" s="27">
        <v>4</v>
      </c>
      <c r="H16" s="27">
        <v>4</v>
      </c>
      <c r="I16" s="27">
        <v>4</v>
      </c>
      <c r="J16" s="27">
        <v>3</v>
      </c>
      <c r="K16" s="27">
        <v>3</v>
      </c>
      <c r="L16" s="27">
        <f t="shared" ref="L16:L18" si="2">SUM(F16:K16)</f>
        <v>22</v>
      </c>
      <c r="M16" s="28">
        <f t="shared" ref="M16:M18" si="3">L16/6</f>
        <v>3.6666666666666665</v>
      </c>
    </row>
    <row r="17" spans="2:13" x14ac:dyDescent="0.25">
      <c r="B17" s="424"/>
      <c r="C17" s="452"/>
      <c r="D17" s="27">
        <v>2</v>
      </c>
      <c r="E17" s="281" t="s">
        <v>50</v>
      </c>
      <c r="F17" s="27">
        <v>3</v>
      </c>
      <c r="G17" s="27">
        <v>3</v>
      </c>
      <c r="H17" s="27">
        <v>2</v>
      </c>
      <c r="I17" s="27">
        <v>3</v>
      </c>
      <c r="J17" s="27">
        <v>4</v>
      </c>
      <c r="K17" s="27">
        <v>4</v>
      </c>
      <c r="L17" s="27">
        <f t="shared" si="2"/>
        <v>19</v>
      </c>
      <c r="M17" s="28">
        <f t="shared" si="3"/>
        <v>3.1666666666666665</v>
      </c>
    </row>
    <row r="18" spans="2:13" ht="38.25" x14ac:dyDescent="0.25">
      <c r="B18" s="424"/>
      <c r="C18" s="453"/>
      <c r="D18" s="27">
        <v>3</v>
      </c>
      <c r="E18" s="280" t="s">
        <v>177</v>
      </c>
      <c r="F18" s="27">
        <v>1</v>
      </c>
      <c r="G18" s="27">
        <v>1</v>
      </c>
      <c r="H18" s="27">
        <v>1</v>
      </c>
      <c r="I18" s="27">
        <v>1</v>
      </c>
      <c r="J18" s="27">
        <v>1</v>
      </c>
      <c r="K18" s="27">
        <v>1</v>
      </c>
      <c r="L18" s="27">
        <f t="shared" si="2"/>
        <v>6</v>
      </c>
      <c r="M18" s="28">
        <f t="shared" si="3"/>
        <v>1</v>
      </c>
    </row>
    <row r="19" spans="2:13" ht="63.75" x14ac:dyDescent="0.25">
      <c r="B19" s="424"/>
      <c r="C19" s="451" t="s">
        <v>183</v>
      </c>
      <c r="D19" s="27">
        <v>1</v>
      </c>
      <c r="E19" s="280" t="s">
        <v>56</v>
      </c>
      <c r="F19" s="27">
        <v>2</v>
      </c>
      <c r="G19" s="27">
        <v>2</v>
      </c>
      <c r="H19" s="27">
        <v>4</v>
      </c>
      <c r="I19" s="27">
        <v>2</v>
      </c>
      <c r="J19" s="27">
        <v>4</v>
      </c>
      <c r="K19" s="27">
        <v>2</v>
      </c>
      <c r="L19" s="27">
        <f>SUM(F19:K19)</f>
        <v>16</v>
      </c>
      <c r="M19" s="28">
        <f>L19/6</f>
        <v>2.6666666666666665</v>
      </c>
    </row>
    <row r="20" spans="2:13" ht="38.25" x14ac:dyDescent="0.25">
      <c r="B20" s="424"/>
      <c r="C20" s="452"/>
      <c r="D20" s="27">
        <v>2</v>
      </c>
      <c r="E20" s="280" t="s">
        <v>336</v>
      </c>
      <c r="F20" s="27">
        <v>4</v>
      </c>
      <c r="G20" s="27">
        <v>4</v>
      </c>
      <c r="H20" s="27">
        <v>3</v>
      </c>
      <c r="I20" s="27">
        <v>3</v>
      </c>
      <c r="J20" s="27">
        <v>1</v>
      </c>
      <c r="K20" s="27">
        <v>3</v>
      </c>
      <c r="L20" s="27">
        <f t="shared" ref="L20:L21" si="4">SUM(F20:K20)</f>
        <v>18</v>
      </c>
      <c r="M20" s="28">
        <f t="shared" ref="M20:M21" si="5">L20/6</f>
        <v>3</v>
      </c>
    </row>
    <row r="21" spans="2:13" ht="25.5" x14ac:dyDescent="0.25">
      <c r="B21" s="424"/>
      <c r="C21" s="453"/>
      <c r="D21" s="27">
        <v>3</v>
      </c>
      <c r="E21" s="281" t="s">
        <v>826</v>
      </c>
      <c r="F21" s="27">
        <v>3</v>
      </c>
      <c r="G21" s="27">
        <v>3</v>
      </c>
      <c r="H21" s="27">
        <v>2</v>
      </c>
      <c r="I21" s="27">
        <v>4</v>
      </c>
      <c r="J21" s="27">
        <v>3</v>
      </c>
      <c r="K21" s="27">
        <v>4</v>
      </c>
      <c r="L21" s="27">
        <f t="shared" si="4"/>
        <v>19</v>
      </c>
      <c r="M21" s="28">
        <f t="shared" si="5"/>
        <v>3.1666666666666665</v>
      </c>
    </row>
    <row r="22" spans="2:13" ht="76.5" x14ac:dyDescent="0.25">
      <c r="B22" s="424"/>
      <c r="C22" s="451" t="s">
        <v>189</v>
      </c>
      <c r="D22" s="27">
        <v>1</v>
      </c>
      <c r="E22" s="280" t="s">
        <v>827</v>
      </c>
      <c r="F22" s="27">
        <v>1</v>
      </c>
      <c r="G22" s="27">
        <v>1</v>
      </c>
      <c r="H22" s="27">
        <v>2</v>
      </c>
      <c r="I22" s="27">
        <v>1</v>
      </c>
      <c r="J22" s="27">
        <v>2</v>
      </c>
      <c r="K22" s="27">
        <v>2</v>
      </c>
      <c r="L22" s="27">
        <f>SUM(F22:K22)</f>
        <v>9</v>
      </c>
      <c r="M22" s="28">
        <f>L22/6</f>
        <v>1.5</v>
      </c>
    </row>
    <row r="23" spans="2:13" ht="76.5" x14ac:dyDescent="0.25">
      <c r="B23" s="424"/>
      <c r="C23" s="452"/>
      <c r="D23" s="27">
        <v>2</v>
      </c>
      <c r="E23" s="280" t="s">
        <v>467</v>
      </c>
      <c r="F23" s="27">
        <v>3</v>
      </c>
      <c r="G23" s="27">
        <v>2</v>
      </c>
      <c r="H23" s="27">
        <v>3</v>
      </c>
      <c r="I23" s="27">
        <v>3</v>
      </c>
      <c r="J23" s="27">
        <v>3</v>
      </c>
      <c r="K23" s="27">
        <v>3</v>
      </c>
      <c r="L23" s="27">
        <f t="shared" ref="L23:L24" si="6">SUM(F23:K23)</f>
        <v>17</v>
      </c>
      <c r="M23" s="28">
        <f t="shared" ref="M23:M24" si="7">L23/6</f>
        <v>2.8333333333333335</v>
      </c>
    </row>
    <row r="24" spans="2:13" x14ac:dyDescent="0.25">
      <c r="B24" s="425"/>
      <c r="C24" s="453"/>
      <c r="D24" s="27">
        <v>3</v>
      </c>
      <c r="E24" s="281" t="s">
        <v>64</v>
      </c>
      <c r="F24" s="27">
        <v>2</v>
      </c>
      <c r="G24" s="27">
        <v>3</v>
      </c>
      <c r="H24" s="27">
        <v>1</v>
      </c>
      <c r="I24" s="27">
        <v>2</v>
      </c>
      <c r="J24" s="27">
        <v>1</v>
      </c>
      <c r="K24" s="27">
        <v>1</v>
      </c>
      <c r="L24" s="27">
        <f t="shared" si="6"/>
        <v>10</v>
      </c>
      <c r="M24" s="28">
        <f t="shared" si="7"/>
        <v>1.6666666666666667</v>
      </c>
    </row>
    <row r="25" spans="2:13" ht="51" x14ac:dyDescent="0.25">
      <c r="B25" s="423" t="s">
        <v>192</v>
      </c>
      <c r="C25" s="454" t="s">
        <v>193</v>
      </c>
      <c r="D25" s="157">
        <v>1</v>
      </c>
      <c r="E25" s="21" t="s">
        <v>194</v>
      </c>
      <c r="F25" s="158">
        <v>8</v>
      </c>
      <c r="G25" s="158">
        <v>7</v>
      </c>
      <c r="H25" s="158">
        <v>6</v>
      </c>
      <c r="I25" s="158">
        <v>8</v>
      </c>
      <c r="J25" s="158">
        <v>7</v>
      </c>
      <c r="K25" s="158"/>
      <c r="L25" s="157">
        <v>36</v>
      </c>
      <c r="M25" s="157">
        <v>7.2</v>
      </c>
    </row>
    <row r="26" spans="2:13" ht="38.25" x14ac:dyDescent="0.25">
      <c r="B26" s="424"/>
      <c r="C26" s="454"/>
      <c r="D26" s="14">
        <v>2</v>
      </c>
      <c r="E26" s="21" t="s">
        <v>708</v>
      </c>
      <c r="F26" s="5">
        <v>6</v>
      </c>
      <c r="G26" s="5">
        <v>7</v>
      </c>
      <c r="H26" s="5">
        <v>9</v>
      </c>
      <c r="I26" s="5">
        <v>3</v>
      </c>
      <c r="J26" s="5">
        <v>4</v>
      </c>
      <c r="K26" s="158"/>
      <c r="L26" s="157">
        <v>29</v>
      </c>
      <c r="M26" s="157">
        <v>5.8</v>
      </c>
    </row>
    <row r="27" spans="2:13" ht="25.5" x14ac:dyDescent="0.25">
      <c r="B27" s="424"/>
      <c r="C27" s="454"/>
      <c r="D27" s="157">
        <v>3</v>
      </c>
      <c r="E27" s="21" t="s">
        <v>710</v>
      </c>
      <c r="F27" s="159">
        <v>3</v>
      </c>
      <c r="G27" s="159">
        <v>4</v>
      </c>
      <c r="H27" s="159">
        <v>5</v>
      </c>
      <c r="I27" s="159">
        <v>4</v>
      </c>
      <c r="J27" s="159">
        <v>4</v>
      </c>
      <c r="K27" s="158"/>
      <c r="L27" s="157">
        <v>20</v>
      </c>
      <c r="M27" s="157">
        <v>4</v>
      </c>
    </row>
    <row r="28" spans="2:13" ht="38.25" x14ac:dyDescent="0.25">
      <c r="B28" s="424"/>
      <c r="C28" s="454"/>
      <c r="D28" s="14">
        <v>4</v>
      </c>
      <c r="E28" s="21" t="s">
        <v>196</v>
      </c>
      <c r="F28" s="159">
        <v>2</v>
      </c>
      <c r="G28" s="159">
        <v>4</v>
      </c>
      <c r="H28" s="159">
        <v>5</v>
      </c>
      <c r="I28" s="159">
        <v>3</v>
      </c>
      <c r="J28" s="159">
        <v>4</v>
      </c>
      <c r="K28" s="158"/>
      <c r="L28" s="157">
        <v>18</v>
      </c>
      <c r="M28" s="157">
        <v>3.6</v>
      </c>
    </row>
    <row r="29" spans="2:13" ht="25.5" x14ac:dyDescent="0.25">
      <c r="B29" s="425"/>
      <c r="C29" s="454"/>
      <c r="D29" s="157">
        <v>5</v>
      </c>
      <c r="E29" s="21" t="s">
        <v>476</v>
      </c>
      <c r="F29" s="159">
        <v>3</v>
      </c>
      <c r="G29" s="159">
        <v>4</v>
      </c>
      <c r="H29" s="159">
        <v>2</v>
      </c>
      <c r="I29" s="159">
        <v>1</v>
      </c>
      <c r="J29" s="159">
        <v>3</v>
      </c>
      <c r="K29" s="158"/>
      <c r="L29" s="157">
        <v>13</v>
      </c>
      <c r="M29" s="157">
        <v>2.6</v>
      </c>
    </row>
    <row r="30" spans="2:13" ht="25.5" x14ac:dyDescent="0.25">
      <c r="B30" s="422" t="s">
        <v>198</v>
      </c>
      <c r="C30" s="454" t="s">
        <v>199</v>
      </c>
      <c r="D30" s="110">
        <v>1</v>
      </c>
      <c r="E30" s="167" t="s">
        <v>711</v>
      </c>
      <c r="F30" s="117">
        <v>3</v>
      </c>
      <c r="G30" s="117">
        <v>3</v>
      </c>
      <c r="H30" s="117">
        <v>3</v>
      </c>
      <c r="I30" s="117">
        <v>3</v>
      </c>
      <c r="J30" s="159"/>
      <c r="K30" s="159"/>
      <c r="L30" s="117">
        <v>12</v>
      </c>
      <c r="M30" s="117">
        <v>3</v>
      </c>
    </row>
    <row r="31" spans="2:13" ht="38.25" x14ac:dyDescent="0.25">
      <c r="B31" s="422"/>
      <c r="C31" s="454"/>
      <c r="D31" s="111">
        <v>2</v>
      </c>
      <c r="E31" s="167" t="s">
        <v>713</v>
      </c>
      <c r="F31" s="119">
        <v>1</v>
      </c>
      <c r="G31" s="119">
        <v>1</v>
      </c>
      <c r="H31" s="119">
        <v>1</v>
      </c>
      <c r="I31" s="119">
        <v>1</v>
      </c>
      <c r="J31" s="159"/>
      <c r="K31" s="159"/>
      <c r="L31" s="117">
        <v>4</v>
      </c>
      <c r="M31" s="117">
        <v>1</v>
      </c>
    </row>
    <row r="32" spans="2:13" ht="51" x14ac:dyDescent="0.25">
      <c r="B32" s="422"/>
      <c r="C32" s="454"/>
      <c r="D32" s="111">
        <v>3</v>
      </c>
      <c r="E32" s="167" t="s">
        <v>828</v>
      </c>
      <c r="F32" s="119">
        <v>2</v>
      </c>
      <c r="G32" s="119">
        <v>2</v>
      </c>
      <c r="H32" s="119">
        <v>2</v>
      </c>
      <c r="I32" s="119">
        <v>2</v>
      </c>
      <c r="J32" s="159"/>
      <c r="K32" s="159"/>
      <c r="L32" s="117">
        <v>8</v>
      </c>
      <c r="M32" s="117">
        <v>2</v>
      </c>
    </row>
    <row r="33" spans="2:13" ht="38.25" x14ac:dyDescent="0.25">
      <c r="B33" s="422"/>
      <c r="C33" s="454"/>
      <c r="D33" s="110">
        <v>4</v>
      </c>
      <c r="E33" s="167" t="s">
        <v>635</v>
      </c>
      <c r="F33" s="117">
        <v>3</v>
      </c>
      <c r="G33" s="117">
        <v>4</v>
      </c>
      <c r="H33" s="117">
        <v>3</v>
      </c>
      <c r="I33" s="117">
        <v>4</v>
      </c>
      <c r="J33" s="159"/>
      <c r="K33" s="159"/>
      <c r="L33" s="117">
        <v>14</v>
      </c>
      <c r="M33" s="117">
        <v>3.5</v>
      </c>
    </row>
    <row r="34" spans="2:13" ht="25.5" x14ac:dyDescent="0.25">
      <c r="B34" s="422"/>
      <c r="C34" s="454"/>
      <c r="D34" s="168">
        <v>5</v>
      </c>
      <c r="E34" s="167" t="s">
        <v>639</v>
      </c>
      <c r="F34" s="119">
        <v>5</v>
      </c>
      <c r="G34" s="119">
        <v>5</v>
      </c>
      <c r="H34" s="119">
        <v>5</v>
      </c>
      <c r="I34" s="119">
        <v>4</v>
      </c>
      <c r="J34" s="159"/>
      <c r="K34" s="159"/>
      <c r="L34" s="117">
        <v>19</v>
      </c>
      <c r="M34" s="117">
        <v>4.75</v>
      </c>
    </row>
    <row r="35" spans="2:13" ht="38.25" x14ac:dyDescent="0.25">
      <c r="B35" s="422"/>
      <c r="C35" s="454"/>
      <c r="D35" s="169">
        <v>6</v>
      </c>
      <c r="E35" s="282" t="s">
        <v>829</v>
      </c>
      <c r="F35" s="119">
        <v>2</v>
      </c>
      <c r="G35" s="119">
        <v>3</v>
      </c>
      <c r="H35" s="119">
        <v>2</v>
      </c>
      <c r="I35" s="119">
        <v>2</v>
      </c>
      <c r="J35" s="159"/>
      <c r="K35" s="159"/>
      <c r="L35" s="117">
        <v>9</v>
      </c>
      <c r="M35" s="117">
        <v>2.25</v>
      </c>
    </row>
    <row r="36" spans="2:13" ht="25.5" x14ac:dyDescent="0.25">
      <c r="B36" s="426" t="s">
        <v>496</v>
      </c>
      <c r="C36" s="451" t="s">
        <v>830</v>
      </c>
      <c r="D36" s="173">
        <v>1</v>
      </c>
      <c r="E36" s="30" t="s">
        <v>484</v>
      </c>
      <c r="F36" s="109">
        <v>2</v>
      </c>
      <c r="G36" s="109">
        <v>3</v>
      </c>
      <c r="H36" s="109">
        <v>4</v>
      </c>
      <c r="I36" s="106"/>
      <c r="J36" s="106"/>
      <c r="K36" s="170"/>
      <c r="L36" s="115">
        <f>SUM(F36:H36)</f>
        <v>9</v>
      </c>
      <c r="M36" s="112">
        <f>AVERAGE(F36:H36)</f>
        <v>3</v>
      </c>
    </row>
    <row r="37" spans="2:13" ht="51" x14ac:dyDescent="0.25">
      <c r="B37" s="427"/>
      <c r="C37" s="452"/>
      <c r="D37" s="173">
        <v>2</v>
      </c>
      <c r="E37" s="30" t="s">
        <v>486</v>
      </c>
      <c r="F37" s="114">
        <v>3</v>
      </c>
      <c r="G37" s="114">
        <v>4</v>
      </c>
      <c r="H37" s="114">
        <v>3</v>
      </c>
      <c r="I37" s="106"/>
      <c r="J37" s="106"/>
      <c r="K37" s="170"/>
      <c r="L37" s="115">
        <f>SUM(F37:H37)</f>
        <v>10</v>
      </c>
      <c r="M37" s="112">
        <f>AVERAGE(F37:H37)</f>
        <v>3.3333333333333335</v>
      </c>
    </row>
    <row r="38" spans="2:13" ht="25.5" x14ac:dyDescent="0.25">
      <c r="B38" s="427"/>
      <c r="C38" s="452"/>
      <c r="D38" s="173">
        <v>3</v>
      </c>
      <c r="E38" s="277" t="s">
        <v>487</v>
      </c>
      <c r="F38" s="114">
        <v>4</v>
      </c>
      <c r="G38" s="114">
        <v>2</v>
      </c>
      <c r="H38" s="114">
        <v>2</v>
      </c>
      <c r="I38" s="106"/>
      <c r="J38" s="106"/>
      <c r="K38" s="170"/>
      <c r="L38" s="115">
        <f>SUM(F38:H38)</f>
        <v>8</v>
      </c>
      <c r="M38" s="112">
        <f>AVERAGE(F38:H38)</f>
        <v>2.6666666666666665</v>
      </c>
    </row>
    <row r="39" spans="2:13" ht="25.5" x14ac:dyDescent="0.25">
      <c r="B39" s="427"/>
      <c r="C39" s="453"/>
      <c r="D39" s="173">
        <v>4</v>
      </c>
      <c r="E39" s="277" t="s">
        <v>489</v>
      </c>
      <c r="F39" s="109">
        <v>1</v>
      </c>
      <c r="G39" s="109">
        <v>1</v>
      </c>
      <c r="H39" s="109">
        <v>1</v>
      </c>
      <c r="I39" s="106"/>
      <c r="J39" s="106"/>
      <c r="K39" s="170"/>
      <c r="L39" s="115">
        <f>SUM(F39:H39)</f>
        <v>3</v>
      </c>
      <c r="M39" s="112">
        <f>AVERAGE(F39:H39)</f>
        <v>1</v>
      </c>
    </row>
    <row r="40" spans="2:13" ht="51" x14ac:dyDescent="0.25">
      <c r="B40" s="427"/>
      <c r="C40" s="451" t="s">
        <v>502</v>
      </c>
      <c r="D40" s="176">
        <v>1</v>
      </c>
      <c r="E40" s="277" t="s">
        <v>490</v>
      </c>
      <c r="F40" s="115">
        <v>3</v>
      </c>
      <c r="G40" s="115">
        <v>2</v>
      </c>
      <c r="H40" s="115">
        <v>1</v>
      </c>
      <c r="I40" s="106"/>
      <c r="J40" s="106"/>
      <c r="K40" s="170"/>
      <c r="L40" s="106">
        <v>6</v>
      </c>
      <c r="M40" s="174">
        <v>2</v>
      </c>
    </row>
    <row r="41" spans="2:13" ht="25.5" x14ac:dyDescent="0.25">
      <c r="B41" s="427"/>
      <c r="C41" s="452"/>
      <c r="D41" s="176">
        <v>2</v>
      </c>
      <c r="E41" s="277" t="s">
        <v>492</v>
      </c>
      <c r="F41" s="115">
        <v>2</v>
      </c>
      <c r="G41" s="115">
        <v>3</v>
      </c>
      <c r="H41" s="115">
        <v>2</v>
      </c>
      <c r="I41" s="106"/>
      <c r="J41" s="106"/>
      <c r="K41" s="170"/>
      <c r="L41" s="106">
        <v>7</v>
      </c>
      <c r="M41" s="174">
        <v>2.3333333333333335</v>
      </c>
    </row>
    <row r="42" spans="2:13" ht="25.5" x14ac:dyDescent="0.25">
      <c r="B42" s="427"/>
      <c r="C42" s="452"/>
      <c r="D42" s="176">
        <v>3</v>
      </c>
      <c r="E42" s="277" t="s">
        <v>493</v>
      </c>
      <c r="F42" s="115">
        <v>1</v>
      </c>
      <c r="G42" s="115">
        <v>1</v>
      </c>
      <c r="H42" s="115">
        <v>3</v>
      </c>
      <c r="I42" s="106"/>
      <c r="J42" s="106"/>
      <c r="K42" s="170"/>
      <c r="L42" s="106">
        <v>5</v>
      </c>
      <c r="M42" s="174">
        <v>1.6666666666666667</v>
      </c>
    </row>
    <row r="43" spans="2:13" ht="25.5" x14ac:dyDescent="0.25">
      <c r="B43" s="427"/>
      <c r="C43" s="452"/>
      <c r="D43" s="176">
        <v>4</v>
      </c>
      <c r="E43" s="277" t="s">
        <v>494</v>
      </c>
      <c r="F43" s="115">
        <v>4</v>
      </c>
      <c r="G43" s="115">
        <v>5</v>
      </c>
      <c r="H43" s="115">
        <v>4</v>
      </c>
      <c r="I43" s="106"/>
      <c r="J43" s="106"/>
      <c r="K43" s="170"/>
      <c r="L43" s="106">
        <v>13</v>
      </c>
      <c r="M43" s="174">
        <v>4.333333333333333</v>
      </c>
    </row>
    <row r="44" spans="2:13" x14ac:dyDescent="0.25">
      <c r="B44" s="428"/>
      <c r="C44" s="453"/>
      <c r="D44" s="119">
        <v>5</v>
      </c>
      <c r="E44" s="277" t="s">
        <v>495</v>
      </c>
      <c r="F44" s="119">
        <v>5</v>
      </c>
      <c r="G44" s="119">
        <v>4</v>
      </c>
      <c r="H44" s="119">
        <v>5</v>
      </c>
      <c r="I44" s="106"/>
      <c r="J44" s="106"/>
      <c r="K44" s="159"/>
      <c r="L44" s="119">
        <v>14</v>
      </c>
      <c r="M44" s="175">
        <v>4.666666666666667</v>
      </c>
    </row>
    <row r="45" spans="2:13" ht="51" x14ac:dyDescent="0.25">
      <c r="B45" s="426" t="s">
        <v>514</v>
      </c>
      <c r="C45" s="451" t="s">
        <v>513</v>
      </c>
      <c r="D45" s="171">
        <v>1</v>
      </c>
      <c r="E45" s="283" t="s">
        <v>82</v>
      </c>
      <c r="F45" s="23">
        <v>2</v>
      </c>
      <c r="G45" s="23">
        <v>3</v>
      </c>
      <c r="H45" s="23"/>
      <c r="I45" s="23"/>
      <c r="J45" s="23"/>
      <c r="K45" s="106"/>
      <c r="L45" s="23">
        <f>SUM(F45:J45)</f>
        <v>5</v>
      </c>
      <c r="M45" s="23">
        <f>AVERAGE(F45:J45)</f>
        <v>2.5</v>
      </c>
    </row>
    <row r="46" spans="2:13" ht="38.25" x14ac:dyDescent="0.25">
      <c r="B46" s="427"/>
      <c r="C46" s="452"/>
      <c r="D46" s="172">
        <v>2</v>
      </c>
      <c r="E46" s="283" t="s">
        <v>94</v>
      </c>
      <c r="F46" s="24">
        <v>3</v>
      </c>
      <c r="G46" s="24">
        <v>2</v>
      </c>
      <c r="H46" s="24"/>
      <c r="I46" s="24"/>
      <c r="J46" s="24"/>
      <c r="K46" s="106"/>
      <c r="L46" s="23">
        <f>SUM(F46:J46)</f>
        <v>5</v>
      </c>
      <c r="M46" s="23">
        <f>AVERAGE(F46:J46)</f>
        <v>2.5</v>
      </c>
    </row>
    <row r="47" spans="2:13" ht="63.75" x14ac:dyDescent="0.25">
      <c r="B47" s="428"/>
      <c r="C47" s="453"/>
      <c r="D47" s="172">
        <v>3</v>
      </c>
      <c r="E47" s="284" t="s">
        <v>831</v>
      </c>
      <c r="F47" s="24">
        <v>1</v>
      </c>
      <c r="G47" s="24">
        <v>1</v>
      </c>
      <c r="H47" s="24"/>
      <c r="I47" s="24"/>
      <c r="J47" s="24"/>
      <c r="K47" s="106"/>
      <c r="L47" s="23">
        <f>SUM(F47:J47)</f>
        <v>2</v>
      </c>
      <c r="M47" s="113">
        <f>AVERAGE(F47:J47)</f>
        <v>1</v>
      </c>
    </row>
    <row r="48" spans="2:13" ht="31.5" customHeight="1" x14ac:dyDescent="0.25">
      <c r="B48" s="426" t="s">
        <v>202</v>
      </c>
      <c r="C48" s="455" t="s">
        <v>203</v>
      </c>
      <c r="D48" s="29">
        <v>1</v>
      </c>
      <c r="E48" s="258" t="s">
        <v>654</v>
      </c>
      <c r="F48" s="27">
        <v>2</v>
      </c>
      <c r="G48" s="27">
        <v>2</v>
      </c>
      <c r="H48" s="27">
        <v>2</v>
      </c>
      <c r="I48" s="27"/>
      <c r="J48" s="27"/>
      <c r="K48" s="27"/>
      <c r="L48" s="27">
        <f t="shared" ref="L48:L55" si="8">SUM(F48:J48)</f>
        <v>6</v>
      </c>
      <c r="M48" s="28">
        <f t="shared" ref="M48:M55" si="9">AVERAGE(F48:J48)</f>
        <v>2</v>
      </c>
    </row>
    <row r="49" spans="2:13" ht="20.25" customHeight="1" x14ac:dyDescent="0.25">
      <c r="B49" s="427"/>
      <c r="C49" s="456"/>
      <c r="D49" s="29">
        <v>2</v>
      </c>
      <c r="E49" s="258" t="s">
        <v>832</v>
      </c>
      <c r="F49" s="27">
        <v>1</v>
      </c>
      <c r="G49" s="27">
        <v>1</v>
      </c>
      <c r="H49" s="27">
        <v>1</v>
      </c>
      <c r="I49" s="27"/>
      <c r="J49" s="27"/>
      <c r="K49" s="27"/>
      <c r="L49" s="27">
        <f t="shared" si="8"/>
        <v>3</v>
      </c>
      <c r="M49" s="28">
        <f t="shared" si="9"/>
        <v>1</v>
      </c>
    </row>
    <row r="50" spans="2:13" ht="51" x14ac:dyDescent="0.25">
      <c r="B50" s="427"/>
      <c r="C50" s="454" t="s">
        <v>204</v>
      </c>
      <c r="D50" s="29">
        <v>1</v>
      </c>
      <c r="E50" s="258" t="s">
        <v>205</v>
      </c>
      <c r="F50" s="27">
        <v>1</v>
      </c>
      <c r="G50" s="27">
        <v>1</v>
      </c>
      <c r="H50" s="27">
        <v>2</v>
      </c>
      <c r="I50" s="27"/>
      <c r="J50" s="27"/>
      <c r="K50" s="107"/>
      <c r="L50" s="27">
        <f t="shared" si="8"/>
        <v>4</v>
      </c>
      <c r="M50" s="28">
        <f t="shared" si="9"/>
        <v>1.3333333333333333</v>
      </c>
    </row>
    <row r="51" spans="2:13" ht="25.5" x14ac:dyDescent="0.25">
      <c r="B51" s="428"/>
      <c r="C51" s="454"/>
      <c r="D51" s="29">
        <v>2</v>
      </c>
      <c r="E51" s="258" t="s">
        <v>209</v>
      </c>
      <c r="F51" s="27">
        <v>2</v>
      </c>
      <c r="G51" s="27">
        <v>2</v>
      </c>
      <c r="H51" s="27">
        <v>1</v>
      </c>
      <c r="I51" s="27"/>
      <c r="J51" s="27"/>
      <c r="K51" s="107"/>
      <c r="L51" s="27">
        <f t="shared" si="8"/>
        <v>5</v>
      </c>
      <c r="M51" s="28">
        <f t="shared" si="9"/>
        <v>1.6666666666666667</v>
      </c>
    </row>
    <row r="52" spans="2:13" ht="25.5" x14ac:dyDescent="0.25">
      <c r="B52" s="423" t="s">
        <v>210</v>
      </c>
      <c r="C52" s="451" t="s">
        <v>211</v>
      </c>
      <c r="D52" s="29">
        <v>1</v>
      </c>
      <c r="E52" s="258" t="s">
        <v>214</v>
      </c>
      <c r="F52" s="27">
        <v>2</v>
      </c>
      <c r="G52" s="27">
        <v>2</v>
      </c>
      <c r="H52" s="27">
        <v>1</v>
      </c>
      <c r="I52" s="27"/>
      <c r="J52" s="27"/>
      <c r="K52" s="107"/>
      <c r="L52" s="27">
        <f t="shared" si="8"/>
        <v>5</v>
      </c>
      <c r="M52" s="28">
        <f t="shared" si="9"/>
        <v>1.6666666666666667</v>
      </c>
    </row>
    <row r="53" spans="2:13" x14ac:dyDescent="0.25">
      <c r="B53" s="424"/>
      <c r="C53" s="452"/>
      <c r="D53" s="29">
        <v>2</v>
      </c>
      <c r="E53" s="258" t="s">
        <v>215</v>
      </c>
      <c r="F53" s="27">
        <v>1</v>
      </c>
      <c r="G53" s="27">
        <v>1</v>
      </c>
      <c r="H53" s="27">
        <v>2</v>
      </c>
      <c r="I53" s="27"/>
      <c r="J53" s="27"/>
      <c r="K53" s="107"/>
      <c r="L53" s="27">
        <f t="shared" si="8"/>
        <v>4</v>
      </c>
      <c r="M53" s="28">
        <f t="shared" si="9"/>
        <v>1.3333333333333333</v>
      </c>
    </row>
    <row r="54" spans="2:13" ht="25.5" x14ac:dyDescent="0.25">
      <c r="B54" s="424"/>
      <c r="C54" s="452"/>
      <c r="D54" s="29">
        <v>3</v>
      </c>
      <c r="E54" s="258" t="s">
        <v>216</v>
      </c>
      <c r="F54" s="27">
        <v>3</v>
      </c>
      <c r="G54" s="27">
        <v>4</v>
      </c>
      <c r="H54" s="27">
        <v>3</v>
      </c>
      <c r="I54" s="27"/>
      <c r="J54" s="27"/>
      <c r="K54" s="107"/>
      <c r="L54" s="27">
        <f t="shared" si="8"/>
        <v>10</v>
      </c>
      <c r="M54" s="28">
        <f t="shared" si="9"/>
        <v>3.3333333333333335</v>
      </c>
    </row>
    <row r="55" spans="2:13" ht="63.75" x14ac:dyDescent="0.25">
      <c r="B55" s="425"/>
      <c r="C55" s="453"/>
      <c r="D55" s="29">
        <v>4</v>
      </c>
      <c r="E55" s="258" t="s">
        <v>112</v>
      </c>
      <c r="F55" s="27">
        <v>4</v>
      </c>
      <c r="G55" s="27">
        <v>3</v>
      </c>
      <c r="H55" s="27">
        <v>4</v>
      </c>
      <c r="I55" s="27"/>
      <c r="J55" s="27"/>
      <c r="K55" s="107"/>
      <c r="L55" s="27">
        <f t="shared" si="8"/>
        <v>11</v>
      </c>
      <c r="M55" s="28">
        <f t="shared" si="9"/>
        <v>3.6666666666666665</v>
      </c>
    </row>
    <row r="56" spans="2:13" ht="50.25" customHeight="1" x14ac:dyDescent="0.25">
      <c r="B56" s="423" t="s">
        <v>217</v>
      </c>
      <c r="C56" s="451" t="s">
        <v>555</v>
      </c>
      <c r="D56" s="181">
        <v>1</v>
      </c>
      <c r="E56" s="30" t="s">
        <v>222</v>
      </c>
      <c r="F56" s="182">
        <v>1</v>
      </c>
      <c r="G56" s="182">
        <v>2</v>
      </c>
      <c r="H56" s="182">
        <v>1</v>
      </c>
      <c r="I56" s="182"/>
      <c r="J56" s="182">
        <v>1</v>
      </c>
      <c r="K56" s="107"/>
      <c r="L56" s="182">
        <f>SUM(F56:J56)</f>
        <v>5</v>
      </c>
      <c r="M56" s="182">
        <f>AVERAGE(F56:J56)</f>
        <v>1.25</v>
      </c>
    </row>
    <row r="57" spans="2:13" ht="33.75" customHeight="1" x14ac:dyDescent="0.25">
      <c r="B57" s="424"/>
      <c r="C57" s="452"/>
      <c r="D57" s="181">
        <v>2</v>
      </c>
      <c r="E57" s="30" t="s">
        <v>224</v>
      </c>
      <c r="F57" s="182">
        <v>3</v>
      </c>
      <c r="G57" s="182">
        <v>4</v>
      </c>
      <c r="H57" s="182">
        <v>3</v>
      </c>
      <c r="I57" s="182"/>
      <c r="J57" s="182">
        <v>2</v>
      </c>
      <c r="K57" s="107"/>
      <c r="L57" s="182">
        <f>SUM(F57:J57)</f>
        <v>12</v>
      </c>
      <c r="M57" s="182">
        <f>AVERAGE(F57:J57)</f>
        <v>3</v>
      </c>
    </row>
    <row r="58" spans="2:13" ht="31.5" customHeight="1" x14ac:dyDescent="0.25">
      <c r="B58" s="424"/>
      <c r="C58" s="452"/>
      <c r="D58" s="181">
        <v>3</v>
      </c>
      <c r="E58" s="277" t="s">
        <v>119</v>
      </c>
      <c r="F58" s="182">
        <v>4</v>
      </c>
      <c r="G58" s="182">
        <v>3</v>
      </c>
      <c r="H58" s="182">
        <v>4</v>
      </c>
      <c r="I58" s="182"/>
      <c r="J58" s="182">
        <v>3</v>
      </c>
      <c r="K58" s="107"/>
      <c r="L58" s="182">
        <f>SUM(F58:J58)</f>
        <v>14</v>
      </c>
      <c r="M58" s="182">
        <f>AVERAGE(F58:J58)</f>
        <v>3.5</v>
      </c>
    </row>
    <row r="59" spans="2:13" ht="38.25" x14ac:dyDescent="0.25">
      <c r="B59" s="424"/>
      <c r="C59" s="453"/>
      <c r="D59" s="181">
        <v>4</v>
      </c>
      <c r="E59" s="277" t="s">
        <v>219</v>
      </c>
      <c r="F59" s="182">
        <v>2</v>
      </c>
      <c r="G59" s="182">
        <v>1</v>
      </c>
      <c r="H59" s="182">
        <v>2</v>
      </c>
      <c r="I59" s="182"/>
      <c r="J59" s="182">
        <v>4</v>
      </c>
      <c r="K59" s="107"/>
      <c r="L59" s="182">
        <f>SUM(F59:J59)</f>
        <v>9</v>
      </c>
      <c r="M59" s="182">
        <f>AVERAGE(F59:J59)</f>
        <v>2.25</v>
      </c>
    </row>
    <row r="60" spans="2:13" ht="38.25" x14ac:dyDescent="0.25">
      <c r="B60" s="424"/>
      <c r="C60" s="451" t="s">
        <v>550</v>
      </c>
      <c r="D60" s="23">
        <v>1</v>
      </c>
      <c r="E60" s="30" t="s">
        <v>548</v>
      </c>
      <c r="F60" s="23">
        <v>4</v>
      </c>
      <c r="G60" s="23">
        <v>4</v>
      </c>
      <c r="H60" s="23">
        <v>4</v>
      </c>
      <c r="I60" s="23">
        <v>4</v>
      </c>
      <c r="J60" s="23"/>
      <c r="K60" s="107"/>
      <c r="L60" s="23">
        <f>SUM(F60:I60)</f>
        <v>16</v>
      </c>
      <c r="M60" s="23">
        <f>AVERAGE(F60:I60)</f>
        <v>4</v>
      </c>
    </row>
    <row r="61" spans="2:13" ht="51" x14ac:dyDescent="0.25">
      <c r="B61" s="424"/>
      <c r="C61" s="452"/>
      <c r="D61" s="24">
        <v>2</v>
      </c>
      <c r="E61" s="30" t="s">
        <v>549</v>
      </c>
      <c r="F61" s="24">
        <v>2</v>
      </c>
      <c r="G61" s="24">
        <v>1</v>
      </c>
      <c r="H61" s="24">
        <v>2</v>
      </c>
      <c r="I61" s="24">
        <v>2</v>
      </c>
      <c r="J61" s="24"/>
      <c r="K61" s="107"/>
      <c r="L61" s="23">
        <f>SUM(F61:I61)</f>
        <v>7</v>
      </c>
      <c r="M61" s="23">
        <f>AVERAGE(F61:I61)</f>
        <v>1.75</v>
      </c>
    </row>
    <row r="62" spans="2:13" ht="63.75" x14ac:dyDescent="0.25">
      <c r="B62" s="424"/>
      <c r="C62" s="452"/>
      <c r="D62" s="24">
        <v>3</v>
      </c>
      <c r="E62" s="277" t="s">
        <v>547</v>
      </c>
      <c r="F62" s="24">
        <v>3</v>
      </c>
      <c r="G62" s="24">
        <v>2</v>
      </c>
      <c r="H62" s="24">
        <v>3</v>
      </c>
      <c r="I62" s="24">
        <v>3</v>
      </c>
      <c r="J62" s="24"/>
      <c r="K62" s="107"/>
      <c r="L62" s="23">
        <f>SUM(F62:I62)</f>
        <v>11</v>
      </c>
      <c r="M62" s="23">
        <f>AVERAGE(F62:I62)</f>
        <v>2.75</v>
      </c>
    </row>
    <row r="63" spans="2:13" ht="51" x14ac:dyDescent="0.25">
      <c r="B63" s="425"/>
      <c r="C63" s="453"/>
      <c r="D63" s="23">
        <v>4</v>
      </c>
      <c r="E63" s="277" t="s">
        <v>734</v>
      </c>
      <c r="F63" s="23">
        <v>1</v>
      </c>
      <c r="G63" s="23">
        <v>3</v>
      </c>
      <c r="H63" s="23">
        <v>1</v>
      </c>
      <c r="I63" s="23">
        <v>1</v>
      </c>
      <c r="J63" s="23"/>
      <c r="K63" s="107"/>
      <c r="L63" s="23">
        <f>SUM(F63:I63)</f>
        <v>6</v>
      </c>
      <c r="M63" s="23">
        <f>AVERAGE(F63:I63)</f>
        <v>1.5</v>
      </c>
    </row>
    <row r="64" spans="2:13" ht="63.75" x14ac:dyDescent="0.25">
      <c r="B64" s="423" t="s">
        <v>289</v>
      </c>
      <c r="C64" s="451" t="s">
        <v>225</v>
      </c>
      <c r="D64" s="29">
        <v>1</v>
      </c>
      <c r="E64" s="258" t="s">
        <v>833</v>
      </c>
      <c r="F64" s="27">
        <v>4</v>
      </c>
      <c r="G64" s="27">
        <v>3</v>
      </c>
      <c r="H64" s="27">
        <v>3</v>
      </c>
      <c r="I64" s="27">
        <v>4</v>
      </c>
      <c r="J64" s="27"/>
      <c r="K64" s="107"/>
      <c r="L64" s="107">
        <v>14</v>
      </c>
      <c r="M64" s="27">
        <v>3.5</v>
      </c>
    </row>
    <row r="65" spans="2:13" ht="25.5" x14ac:dyDescent="0.25">
      <c r="B65" s="424"/>
      <c r="C65" s="452"/>
      <c r="D65" s="29">
        <v>2</v>
      </c>
      <c r="E65" s="258" t="s">
        <v>227</v>
      </c>
      <c r="F65" s="27">
        <v>3</v>
      </c>
      <c r="G65" s="27">
        <v>1</v>
      </c>
      <c r="H65" s="27">
        <v>1</v>
      </c>
      <c r="I65" s="27">
        <v>1</v>
      </c>
      <c r="J65" s="27"/>
      <c r="K65" s="107"/>
      <c r="L65" s="107">
        <v>6</v>
      </c>
      <c r="M65" s="27">
        <v>1.5</v>
      </c>
    </row>
    <row r="66" spans="2:13" x14ac:dyDescent="0.25">
      <c r="B66" s="424"/>
      <c r="C66" s="452"/>
      <c r="D66" s="29">
        <v>3</v>
      </c>
      <c r="E66" s="258" t="s">
        <v>229</v>
      </c>
      <c r="F66" s="27">
        <v>1</v>
      </c>
      <c r="G66" s="27">
        <v>4</v>
      </c>
      <c r="H66" s="27">
        <v>4</v>
      </c>
      <c r="I66" s="27">
        <v>2</v>
      </c>
      <c r="J66" s="27"/>
      <c r="K66" s="107"/>
      <c r="L66" s="107">
        <v>11</v>
      </c>
      <c r="M66" s="27">
        <v>2.75</v>
      </c>
    </row>
    <row r="67" spans="2:13" ht="51" x14ac:dyDescent="0.25">
      <c r="B67" s="425"/>
      <c r="C67" s="453"/>
      <c r="D67" s="29">
        <v>4</v>
      </c>
      <c r="E67" s="258" t="s">
        <v>230</v>
      </c>
      <c r="F67" s="27">
        <v>2</v>
      </c>
      <c r="G67" s="27">
        <v>2</v>
      </c>
      <c r="H67" s="27">
        <v>2</v>
      </c>
      <c r="I67" s="27">
        <v>3</v>
      </c>
      <c r="J67" s="27"/>
      <c r="K67" s="107"/>
      <c r="L67" s="107">
        <v>9</v>
      </c>
      <c r="M67" s="27">
        <v>2.25</v>
      </c>
    </row>
    <row r="68" spans="2:13" ht="63.75" x14ac:dyDescent="0.25">
      <c r="B68" s="422" t="s">
        <v>231</v>
      </c>
      <c r="C68" s="454" t="s">
        <v>232</v>
      </c>
      <c r="D68" s="29">
        <v>1</v>
      </c>
      <c r="E68" s="258" t="s">
        <v>129</v>
      </c>
      <c r="F68" s="27">
        <v>2</v>
      </c>
      <c r="G68" s="27">
        <v>2</v>
      </c>
      <c r="H68" s="27">
        <v>3</v>
      </c>
      <c r="I68" s="27"/>
      <c r="J68" s="27"/>
      <c r="K68" s="107"/>
      <c r="L68" s="27">
        <f>SUM(F68:H68)</f>
        <v>7</v>
      </c>
      <c r="M68" s="28">
        <f>AVERAGE(F68:H68)</f>
        <v>2.3333333333333335</v>
      </c>
    </row>
    <row r="69" spans="2:13" ht="102" x14ac:dyDescent="0.25">
      <c r="B69" s="422"/>
      <c r="C69" s="454"/>
      <c r="D69" s="29">
        <v>2</v>
      </c>
      <c r="E69" s="258" t="s">
        <v>666</v>
      </c>
      <c r="F69" s="27">
        <v>3</v>
      </c>
      <c r="G69" s="27">
        <v>3</v>
      </c>
      <c r="H69" s="27">
        <v>2</v>
      </c>
      <c r="I69" s="27"/>
      <c r="J69" s="27"/>
      <c r="K69" s="107"/>
      <c r="L69" s="27">
        <f>SUM(F69:H69)</f>
        <v>8</v>
      </c>
      <c r="M69" s="28">
        <f>AVERAGE(F69:H69)</f>
        <v>2.6666666666666665</v>
      </c>
    </row>
    <row r="70" spans="2:13" ht="25.5" x14ac:dyDescent="0.25">
      <c r="B70" s="422"/>
      <c r="C70" s="454"/>
      <c r="D70" s="29">
        <v>3</v>
      </c>
      <c r="E70" s="258" t="s">
        <v>237</v>
      </c>
      <c r="F70" s="27">
        <v>1</v>
      </c>
      <c r="G70" s="27">
        <v>1</v>
      </c>
      <c r="H70" s="27">
        <v>1</v>
      </c>
      <c r="I70" s="27"/>
      <c r="J70" s="27"/>
      <c r="K70" s="107"/>
      <c r="L70" s="27">
        <f>SUM(F70:H70)</f>
        <v>3</v>
      </c>
      <c r="M70" s="27">
        <f>AVERAGE(F70:H70)</f>
        <v>1</v>
      </c>
    </row>
    <row r="71" spans="2:13" ht="25.5" x14ac:dyDescent="0.25">
      <c r="B71" s="422"/>
      <c r="C71" s="454"/>
      <c r="D71" s="29">
        <v>4</v>
      </c>
      <c r="E71" s="258" t="s">
        <v>125</v>
      </c>
      <c r="F71" s="27">
        <v>4</v>
      </c>
      <c r="G71" s="27">
        <v>4</v>
      </c>
      <c r="H71" s="27">
        <v>4</v>
      </c>
      <c r="I71" s="27"/>
      <c r="J71" s="27"/>
      <c r="K71" s="107"/>
      <c r="L71" s="27">
        <f>SUM(F71:H71)</f>
        <v>12</v>
      </c>
      <c r="M71" s="27">
        <f>AVERAGE(F71:H71)</f>
        <v>4</v>
      </c>
    </row>
    <row r="72" spans="2:13" ht="63.75" x14ac:dyDescent="0.25">
      <c r="B72" s="422"/>
      <c r="C72" s="451" t="s">
        <v>240</v>
      </c>
      <c r="D72" s="29">
        <v>1</v>
      </c>
      <c r="E72" s="258" t="s">
        <v>132</v>
      </c>
      <c r="F72" s="27">
        <v>2</v>
      </c>
      <c r="G72" s="27">
        <v>4</v>
      </c>
      <c r="H72" s="27">
        <v>4</v>
      </c>
      <c r="I72" s="27">
        <v>4</v>
      </c>
      <c r="J72" s="27"/>
      <c r="K72" s="107"/>
      <c r="L72" s="27">
        <f>SUM(F72:I72)</f>
        <v>14</v>
      </c>
      <c r="M72" s="27">
        <f>AVERAGE(F72:I72)</f>
        <v>3.5</v>
      </c>
    </row>
    <row r="73" spans="2:13" ht="38.25" x14ac:dyDescent="0.25">
      <c r="B73" s="422"/>
      <c r="C73" s="452"/>
      <c r="D73" s="29">
        <v>2</v>
      </c>
      <c r="E73" s="258" t="s">
        <v>135</v>
      </c>
      <c r="F73" s="27">
        <v>4</v>
      </c>
      <c r="G73" s="27">
        <v>2</v>
      </c>
      <c r="H73" s="27">
        <v>3</v>
      </c>
      <c r="I73" s="27">
        <v>3</v>
      </c>
      <c r="J73" s="27"/>
      <c r="K73" s="107"/>
      <c r="L73" s="27">
        <f>SUM(F73:I73)</f>
        <v>12</v>
      </c>
      <c r="M73" s="27">
        <f>AVERAGE(F73:I73)</f>
        <v>3</v>
      </c>
    </row>
    <row r="74" spans="2:13" ht="51" x14ac:dyDescent="0.25">
      <c r="B74" s="422"/>
      <c r="C74" s="452"/>
      <c r="D74" s="29">
        <v>3</v>
      </c>
      <c r="E74" s="258" t="s">
        <v>244</v>
      </c>
      <c r="F74" s="27">
        <v>3</v>
      </c>
      <c r="G74" s="27">
        <v>3</v>
      </c>
      <c r="H74" s="27">
        <v>1</v>
      </c>
      <c r="I74" s="27">
        <v>2</v>
      </c>
      <c r="J74" s="27"/>
      <c r="K74" s="107"/>
      <c r="L74" s="27">
        <f>SUM(F74:I74)</f>
        <v>9</v>
      </c>
      <c r="M74" s="27">
        <f>AVERAGE(F74:I74)</f>
        <v>2.25</v>
      </c>
    </row>
    <row r="75" spans="2:13" ht="25.5" x14ac:dyDescent="0.25">
      <c r="B75" s="422"/>
      <c r="C75" s="453"/>
      <c r="D75" s="29">
        <v>4</v>
      </c>
      <c r="E75" s="258" t="s">
        <v>246</v>
      </c>
      <c r="F75" s="27">
        <v>1</v>
      </c>
      <c r="G75" s="27">
        <v>1</v>
      </c>
      <c r="H75" s="27">
        <v>2</v>
      </c>
      <c r="I75" s="27">
        <v>1</v>
      </c>
      <c r="J75" s="27"/>
      <c r="K75" s="107"/>
      <c r="L75" s="27">
        <f>SUM(F75:I75)</f>
        <v>5</v>
      </c>
      <c r="M75" s="27">
        <f>AVERAGE(F75:I75)</f>
        <v>1.25</v>
      </c>
    </row>
    <row r="76" spans="2:13" ht="25.5" x14ac:dyDescent="0.25">
      <c r="B76" s="423" t="s">
        <v>247</v>
      </c>
      <c r="C76" s="451" t="s">
        <v>740</v>
      </c>
      <c r="D76" s="29">
        <v>1</v>
      </c>
      <c r="E76" s="258" t="s">
        <v>137</v>
      </c>
      <c r="F76" s="27">
        <v>1</v>
      </c>
      <c r="G76" s="27">
        <v>2</v>
      </c>
      <c r="H76" s="27"/>
      <c r="I76" s="27"/>
      <c r="J76" s="27"/>
      <c r="K76" s="107"/>
      <c r="L76" s="27">
        <f t="shared" ref="L76:L81" si="10">SUM(F76:J76)</f>
        <v>3</v>
      </c>
      <c r="M76" s="27">
        <f t="shared" ref="M76:M81" si="11">AVERAGE(F76:J76)</f>
        <v>1.5</v>
      </c>
    </row>
    <row r="77" spans="2:13" ht="25.5" x14ac:dyDescent="0.25">
      <c r="B77" s="424"/>
      <c r="C77" s="452"/>
      <c r="D77" s="29">
        <v>2</v>
      </c>
      <c r="E77" s="258" t="s">
        <v>140</v>
      </c>
      <c r="F77" s="27">
        <v>4</v>
      </c>
      <c r="G77" s="27">
        <v>4</v>
      </c>
      <c r="H77" s="27"/>
      <c r="I77" s="27"/>
      <c r="J77" s="27"/>
      <c r="K77" s="107"/>
      <c r="L77" s="27">
        <f t="shared" si="10"/>
        <v>8</v>
      </c>
      <c r="M77" s="27">
        <f t="shared" si="11"/>
        <v>4</v>
      </c>
    </row>
    <row r="78" spans="2:13" ht="38.25" x14ac:dyDescent="0.25">
      <c r="B78" s="424"/>
      <c r="C78" s="452"/>
      <c r="D78" s="29">
        <v>3</v>
      </c>
      <c r="E78" s="258" t="s">
        <v>141</v>
      </c>
      <c r="F78" s="27">
        <v>3</v>
      </c>
      <c r="G78" s="27">
        <v>3</v>
      </c>
      <c r="H78" s="27"/>
      <c r="I78" s="27"/>
      <c r="J78" s="27"/>
      <c r="K78" s="107"/>
      <c r="L78" s="27">
        <f t="shared" si="10"/>
        <v>6</v>
      </c>
      <c r="M78" s="27">
        <f t="shared" si="11"/>
        <v>3</v>
      </c>
    </row>
    <row r="79" spans="2:13" x14ac:dyDescent="0.25">
      <c r="B79" s="425"/>
      <c r="C79" s="453"/>
      <c r="D79" s="29">
        <v>4</v>
      </c>
      <c r="E79" s="258" t="s">
        <v>142</v>
      </c>
      <c r="F79" s="27">
        <v>2</v>
      </c>
      <c r="G79" s="27">
        <v>1</v>
      </c>
      <c r="H79" s="27"/>
      <c r="I79" s="27"/>
      <c r="J79" s="27"/>
      <c r="K79" s="107"/>
      <c r="L79" s="27">
        <f t="shared" si="10"/>
        <v>3</v>
      </c>
      <c r="M79" s="27">
        <f t="shared" si="11"/>
        <v>1.5</v>
      </c>
    </row>
    <row r="80" spans="2:13" ht="24.75" customHeight="1" x14ac:dyDescent="0.25">
      <c r="B80" s="457" t="s">
        <v>249</v>
      </c>
      <c r="C80" s="458" t="s">
        <v>324</v>
      </c>
      <c r="D80" s="29">
        <v>1</v>
      </c>
      <c r="E80" s="258" t="s">
        <v>145</v>
      </c>
      <c r="F80" s="27">
        <v>2</v>
      </c>
      <c r="G80" s="27">
        <v>2</v>
      </c>
      <c r="H80" s="27">
        <v>2</v>
      </c>
      <c r="I80" s="27">
        <v>2</v>
      </c>
      <c r="J80" s="27"/>
      <c r="K80" s="107"/>
      <c r="L80" s="27">
        <f t="shared" si="10"/>
        <v>8</v>
      </c>
      <c r="M80" s="27">
        <f t="shared" si="11"/>
        <v>2</v>
      </c>
    </row>
    <row r="81" spans="2:13" ht="22.5" customHeight="1" x14ac:dyDescent="0.25">
      <c r="B81" s="457"/>
      <c r="C81" s="458"/>
      <c r="D81" s="29">
        <v>2</v>
      </c>
      <c r="E81" s="258" t="s">
        <v>253</v>
      </c>
      <c r="F81" s="27">
        <v>1</v>
      </c>
      <c r="G81" s="27">
        <v>1</v>
      </c>
      <c r="H81" s="27">
        <v>1</v>
      </c>
      <c r="I81" s="27">
        <v>1</v>
      </c>
      <c r="J81" s="27"/>
      <c r="K81" s="107"/>
      <c r="L81" s="27">
        <f t="shared" si="10"/>
        <v>4</v>
      </c>
      <c r="M81" s="27">
        <f t="shared" si="11"/>
        <v>1</v>
      </c>
    </row>
  </sheetData>
  <sheetProtection algorithmName="SHA-512" hashValue="tnBL8iMJB56Y95lxKu8dCy1LsMjy+Kk/1zCCc18MgkTJz9V+WVSeYy/sLIPqSzh7IQv4Sc8MbTL6V9Xs8xN5Ww==" saltValue="+t5yAX2q61z1RbKSBHJzNw==" spinCount="100000" sheet="1" objects="1" scenarios="1"/>
  <mergeCells count="35">
    <mergeCell ref="B76:B79"/>
    <mergeCell ref="C76:C79"/>
    <mergeCell ref="B80:B81"/>
    <mergeCell ref="C80:C81"/>
    <mergeCell ref="B52:B55"/>
    <mergeCell ref="C52:C55"/>
    <mergeCell ref="C56:C59"/>
    <mergeCell ref="B64:B67"/>
    <mergeCell ref="C64:C67"/>
    <mergeCell ref="C60:C63"/>
    <mergeCell ref="B56:B63"/>
    <mergeCell ref="B68:B75"/>
    <mergeCell ref="C68:C71"/>
    <mergeCell ref="C72:C75"/>
    <mergeCell ref="B25:B29"/>
    <mergeCell ref="C25:C29"/>
    <mergeCell ref="B30:B35"/>
    <mergeCell ref="C30:C35"/>
    <mergeCell ref="B48:B51"/>
    <mergeCell ref="C48:C49"/>
    <mergeCell ref="C50:C51"/>
    <mergeCell ref="C36:C39"/>
    <mergeCell ref="C40:C44"/>
    <mergeCell ref="B36:B44"/>
    <mergeCell ref="C45:C47"/>
    <mergeCell ref="B45:B47"/>
    <mergeCell ref="B3:B8"/>
    <mergeCell ref="C3:C8"/>
    <mergeCell ref="B13:B24"/>
    <mergeCell ref="C13:C15"/>
    <mergeCell ref="C16:C18"/>
    <mergeCell ref="C19:C21"/>
    <mergeCell ref="C22:C24"/>
    <mergeCell ref="C9:C12"/>
    <mergeCell ref="B9:B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M25"/>
  <sheetViews>
    <sheetView showGridLines="0" workbookViewId="0">
      <selection activeCell="K8" sqref="K8"/>
    </sheetView>
  </sheetViews>
  <sheetFormatPr baseColWidth="10" defaultRowHeight="15" x14ac:dyDescent="0.25"/>
  <cols>
    <col min="2" max="2" width="18.85546875" customWidth="1"/>
    <col min="3" max="3" width="6" customWidth="1"/>
    <col min="4" max="4" width="32.5703125" style="253" customWidth="1"/>
    <col min="5" max="10" width="3.28515625" bestFit="1" customWidth="1"/>
    <col min="11" max="11" width="3.85546875" bestFit="1" customWidth="1"/>
    <col min="12" max="12" width="6.5703125" bestFit="1" customWidth="1"/>
    <col min="13" max="13" width="13.42578125" style="253" customWidth="1"/>
  </cols>
  <sheetData>
    <row r="2" spans="2:13" x14ac:dyDescent="0.25">
      <c r="B2" s="36"/>
      <c r="C2" s="459" t="s">
        <v>338</v>
      </c>
      <c r="D2" s="459"/>
      <c r="E2" s="459"/>
      <c r="F2" s="459"/>
      <c r="G2" s="459"/>
      <c r="H2" s="459"/>
      <c r="I2" s="459"/>
      <c r="J2" s="459"/>
      <c r="K2" s="459"/>
      <c r="L2" s="459"/>
      <c r="M2" s="459"/>
    </row>
    <row r="3" spans="2:13" ht="15.75" thickBot="1" x14ac:dyDescent="0.3">
      <c r="B3" s="36"/>
      <c r="C3" s="37"/>
      <c r="D3" s="460"/>
      <c r="E3" s="460"/>
      <c r="F3" s="460"/>
      <c r="G3" s="460"/>
      <c r="H3" s="460"/>
      <c r="I3" s="460"/>
      <c r="J3" s="460"/>
      <c r="K3" s="460"/>
      <c r="L3" s="460"/>
      <c r="M3" s="287"/>
    </row>
    <row r="4" spans="2:13" ht="15.75" thickBot="1" x14ac:dyDescent="0.3">
      <c r="B4" s="38" t="s">
        <v>339</v>
      </c>
      <c r="C4" s="39" t="s">
        <v>684</v>
      </c>
      <c r="D4" s="285" t="s">
        <v>149</v>
      </c>
      <c r="E4" s="39" t="s">
        <v>327</v>
      </c>
      <c r="F4" s="39" t="s">
        <v>328</v>
      </c>
      <c r="G4" s="39" t="s">
        <v>329</v>
      </c>
      <c r="H4" s="39" t="s">
        <v>330</v>
      </c>
      <c r="I4" s="39" t="s">
        <v>331</v>
      </c>
      <c r="J4" s="39" t="s">
        <v>332</v>
      </c>
      <c r="K4" s="39" t="s">
        <v>333</v>
      </c>
      <c r="L4" s="39" t="s">
        <v>334</v>
      </c>
      <c r="M4" s="285" t="s">
        <v>340</v>
      </c>
    </row>
    <row r="5" spans="2:13" ht="39.75" thickTop="1" thickBot="1" x14ac:dyDescent="0.3">
      <c r="B5" s="18" t="s">
        <v>152</v>
      </c>
      <c r="C5" s="40" t="s">
        <v>27</v>
      </c>
      <c r="D5" s="41" t="s">
        <v>605</v>
      </c>
      <c r="E5" s="31">
        <v>4</v>
      </c>
      <c r="F5" s="31">
        <v>3</v>
      </c>
      <c r="G5" s="31"/>
      <c r="H5" s="31"/>
      <c r="I5" s="31"/>
      <c r="J5" s="31"/>
      <c r="K5" s="32">
        <f>SUM(E5:I5)</f>
        <v>7</v>
      </c>
      <c r="L5" s="33">
        <f>AVERAGE(E5:I5)</f>
        <v>3.5</v>
      </c>
      <c r="M5" s="288" t="s">
        <v>96</v>
      </c>
    </row>
    <row r="6" spans="2:13" ht="52.5" thickTop="1" thickBot="1" x14ac:dyDescent="0.3">
      <c r="B6" s="121" t="s">
        <v>456</v>
      </c>
      <c r="C6" s="63" t="s">
        <v>39</v>
      </c>
      <c r="D6" s="286" t="s">
        <v>40</v>
      </c>
      <c r="E6" s="122">
        <v>4</v>
      </c>
      <c r="F6" s="122">
        <v>3</v>
      </c>
      <c r="G6" s="122">
        <v>1</v>
      </c>
      <c r="H6" s="122">
        <v>1</v>
      </c>
      <c r="I6" s="123"/>
      <c r="J6" s="123"/>
      <c r="K6" s="124">
        <v>9</v>
      </c>
      <c r="L6" s="59">
        <v>2</v>
      </c>
      <c r="M6" s="289" t="s">
        <v>343</v>
      </c>
    </row>
    <row r="7" spans="2:13" ht="90.75" thickTop="1" thickBot="1" x14ac:dyDescent="0.3">
      <c r="B7" s="461" t="s">
        <v>169</v>
      </c>
      <c r="C7" s="63" t="s">
        <v>39</v>
      </c>
      <c r="D7" s="286" t="s">
        <v>341</v>
      </c>
      <c r="E7" s="122">
        <v>1</v>
      </c>
      <c r="F7" s="122">
        <v>1</v>
      </c>
      <c r="G7" s="122">
        <v>1</v>
      </c>
      <c r="H7" s="122">
        <v>2</v>
      </c>
      <c r="I7" s="123">
        <v>1</v>
      </c>
      <c r="J7" s="123">
        <v>1</v>
      </c>
      <c r="K7" s="124">
        <f t="shared" ref="K7:K10" si="0">SUM(E7:J7)</f>
        <v>7</v>
      </c>
      <c r="L7" s="59">
        <f t="shared" ref="L7:L11" si="1">K7/6</f>
        <v>1.1666666666666667</v>
      </c>
      <c r="M7" s="289" t="s">
        <v>90</v>
      </c>
    </row>
    <row r="8" spans="2:13" ht="103.5" thickTop="1" thickBot="1" x14ac:dyDescent="0.3">
      <c r="B8" s="462"/>
      <c r="C8" s="63" t="s">
        <v>51</v>
      </c>
      <c r="D8" s="286" t="s">
        <v>342</v>
      </c>
      <c r="E8" s="122">
        <v>1</v>
      </c>
      <c r="F8" s="122">
        <v>1</v>
      </c>
      <c r="G8" s="122">
        <v>1</v>
      </c>
      <c r="H8" s="122">
        <v>2</v>
      </c>
      <c r="I8" s="123">
        <v>1</v>
      </c>
      <c r="J8" s="123">
        <v>1</v>
      </c>
      <c r="K8" s="124">
        <f t="shared" si="0"/>
        <v>7</v>
      </c>
      <c r="L8" s="59">
        <f t="shared" si="1"/>
        <v>1.1666666666666667</v>
      </c>
      <c r="M8" s="289" t="s">
        <v>90</v>
      </c>
    </row>
    <row r="9" spans="2:13" ht="52.5" thickTop="1" thickBot="1" x14ac:dyDescent="0.3">
      <c r="B9" s="462"/>
      <c r="C9" s="63" t="s">
        <v>54</v>
      </c>
      <c r="D9" s="286" t="s">
        <v>55</v>
      </c>
      <c r="E9" s="122">
        <v>2</v>
      </c>
      <c r="F9" s="122">
        <v>1</v>
      </c>
      <c r="G9" s="122">
        <v>1</v>
      </c>
      <c r="H9" s="122">
        <v>2</v>
      </c>
      <c r="I9" s="123">
        <v>2</v>
      </c>
      <c r="J9" s="123">
        <v>2</v>
      </c>
      <c r="K9" s="124">
        <f t="shared" si="0"/>
        <v>10</v>
      </c>
      <c r="L9" s="59">
        <f t="shared" si="1"/>
        <v>1.6666666666666667</v>
      </c>
      <c r="M9" s="289" t="s">
        <v>343</v>
      </c>
    </row>
    <row r="10" spans="2:13" ht="65.25" thickTop="1" thickBot="1" x14ac:dyDescent="0.3">
      <c r="B10" s="463"/>
      <c r="C10" s="63" t="s">
        <v>27</v>
      </c>
      <c r="D10" s="286" t="s">
        <v>344</v>
      </c>
      <c r="E10" s="122">
        <v>2</v>
      </c>
      <c r="F10" s="122">
        <v>1</v>
      </c>
      <c r="G10" s="122">
        <v>1</v>
      </c>
      <c r="H10" s="122">
        <v>2</v>
      </c>
      <c r="I10" s="123">
        <v>1</v>
      </c>
      <c r="J10" s="123">
        <v>1</v>
      </c>
      <c r="K10" s="124">
        <f t="shared" si="0"/>
        <v>8</v>
      </c>
      <c r="L10" s="59">
        <f t="shared" si="1"/>
        <v>1.3333333333333333</v>
      </c>
      <c r="M10" s="289" t="s">
        <v>90</v>
      </c>
    </row>
    <row r="11" spans="2:13" ht="39.75" thickTop="1" thickBot="1" x14ac:dyDescent="0.3">
      <c r="B11" s="18" t="s">
        <v>192</v>
      </c>
      <c r="C11" s="45" t="s">
        <v>39</v>
      </c>
      <c r="D11" s="286" t="s">
        <v>345</v>
      </c>
      <c r="E11" s="122">
        <v>1</v>
      </c>
      <c r="F11" s="122">
        <v>2</v>
      </c>
      <c r="G11" s="122">
        <v>3</v>
      </c>
      <c r="H11" s="123">
        <v>1</v>
      </c>
      <c r="I11" s="123">
        <v>2</v>
      </c>
      <c r="J11" s="124"/>
      <c r="K11" s="59">
        <f>SUM(E11:J11)</f>
        <v>9</v>
      </c>
      <c r="L11" s="59">
        <f t="shared" si="1"/>
        <v>1.5</v>
      </c>
      <c r="M11" s="290" t="s">
        <v>346</v>
      </c>
    </row>
    <row r="12" spans="2:13" ht="27" thickTop="1" thickBot="1" x14ac:dyDescent="0.3">
      <c r="B12" s="18" t="s">
        <v>198</v>
      </c>
      <c r="C12" s="45" t="s">
        <v>70</v>
      </c>
      <c r="D12" s="41" t="s">
        <v>71</v>
      </c>
      <c r="E12" s="42">
        <v>3</v>
      </c>
      <c r="F12" s="42">
        <v>3</v>
      </c>
      <c r="G12" s="42">
        <v>3</v>
      </c>
      <c r="H12" s="42">
        <v>3</v>
      </c>
      <c r="I12" s="42"/>
      <c r="J12" s="42"/>
      <c r="K12" s="43">
        <f>SUM(E12:H12)</f>
        <v>12</v>
      </c>
      <c r="L12" s="44">
        <f>AVERAGE(E12:H12)</f>
        <v>3</v>
      </c>
      <c r="M12" s="291" t="s">
        <v>347</v>
      </c>
    </row>
    <row r="13" spans="2:13" ht="52.5" thickTop="1" thickBot="1" x14ac:dyDescent="0.3">
      <c r="B13" s="464" t="s">
        <v>505</v>
      </c>
      <c r="C13" s="45" t="s">
        <v>39</v>
      </c>
      <c r="D13" s="41" t="s">
        <v>503</v>
      </c>
      <c r="E13" s="42">
        <v>3</v>
      </c>
      <c r="F13" s="42">
        <v>3</v>
      </c>
      <c r="G13" s="42">
        <v>3</v>
      </c>
      <c r="H13" s="42"/>
      <c r="I13" s="42"/>
      <c r="J13" s="42"/>
      <c r="K13" s="48">
        <v>9</v>
      </c>
      <c r="L13" s="177">
        <v>3</v>
      </c>
      <c r="M13" s="291" t="s">
        <v>347</v>
      </c>
    </row>
    <row r="14" spans="2:13" ht="78" thickTop="1" thickBot="1" x14ac:dyDescent="0.3">
      <c r="B14" s="465"/>
      <c r="C14" s="45" t="s">
        <v>51</v>
      </c>
      <c r="D14" s="41" t="s">
        <v>504</v>
      </c>
      <c r="E14" s="42">
        <v>2</v>
      </c>
      <c r="F14" s="42">
        <v>3</v>
      </c>
      <c r="G14" s="42">
        <v>3</v>
      </c>
      <c r="H14" s="42"/>
      <c r="I14" s="42"/>
      <c r="J14" s="42"/>
      <c r="K14" s="48">
        <v>8</v>
      </c>
      <c r="L14" s="177">
        <v>2.6666666666666665</v>
      </c>
      <c r="M14" s="291" t="s">
        <v>347</v>
      </c>
    </row>
    <row r="15" spans="2:13" ht="16.5" thickTop="1" thickBot="1" x14ac:dyDescent="0.3">
      <c r="B15" s="178" t="s">
        <v>514</v>
      </c>
      <c r="C15" s="45" t="s">
        <v>51</v>
      </c>
      <c r="D15" s="41" t="s">
        <v>80</v>
      </c>
      <c r="E15" s="42">
        <v>3</v>
      </c>
      <c r="F15" s="42">
        <v>2</v>
      </c>
      <c r="G15" s="42"/>
      <c r="H15" s="42"/>
      <c r="I15" s="42"/>
      <c r="J15" s="42"/>
      <c r="K15" s="48">
        <v>5</v>
      </c>
      <c r="L15" s="179">
        <v>2.5</v>
      </c>
      <c r="M15" s="291" t="s">
        <v>84</v>
      </c>
    </row>
    <row r="16" spans="2:13" ht="52.5" thickTop="1" thickBot="1" x14ac:dyDescent="0.3">
      <c r="B16" s="422" t="s">
        <v>202</v>
      </c>
      <c r="C16" s="45" t="s">
        <v>39</v>
      </c>
      <c r="D16" s="41" t="s">
        <v>98</v>
      </c>
      <c r="E16" s="42">
        <v>3</v>
      </c>
      <c r="F16" s="42">
        <v>3</v>
      </c>
      <c r="G16" s="42">
        <v>4</v>
      </c>
      <c r="H16" s="42"/>
      <c r="I16" s="42"/>
      <c r="J16" s="42"/>
      <c r="K16" s="43">
        <f>SUM(E16:I16)</f>
        <v>10</v>
      </c>
      <c r="L16" s="44">
        <f>AVERAGE(E16:I16)</f>
        <v>3.3333333333333335</v>
      </c>
      <c r="M16" s="291" t="s">
        <v>348</v>
      </c>
    </row>
    <row r="17" spans="2:13" ht="90.75" thickTop="1" thickBot="1" x14ac:dyDescent="0.3">
      <c r="B17" s="422"/>
      <c r="C17" s="40" t="s">
        <v>51</v>
      </c>
      <c r="D17" s="41" t="s">
        <v>349</v>
      </c>
      <c r="E17" s="42">
        <v>3</v>
      </c>
      <c r="F17" s="42">
        <v>4</v>
      </c>
      <c r="G17" s="42">
        <v>4</v>
      </c>
      <c r="H17" s="42"/>
      <c r="I17" s="42"/>
      <c r="J17" s="42"/>
      <c r="K17" s="43">
        <f>SUM(E17:I17)</f>
        <v>11</v>
      </c>
      <c r="L17" s="44">
        <f>AVERAGE(E17:I17)</f>
        <v>3.6666666666666665</v>
      </c>
      <c r="M17" s="291" t="s">
        <v>350</v>
      </c>
    </row>
    <row r="18" spans="2:13" ht="82.5" customHeight="1" thickTop="1" thickBot="1" x14ac:dyDescent="0.3">
      <c r="B18" s="46" t="s">
        <v>210</v>
      </c>
      <c r="C18" s="40" t="s">
        <v>110</v>
      </c>
      <c r="D18" s="41" t="s">
        <v>111</v>
      </c>
      <c r="E18" s="42">
        <v>2</v>
      </c>
      <c r="F18" s="42">
        <v>3</v>
      </c>
      <c r="G18" s="42">
        <v>3</v>
      </c>
      <c r="H18" s="42"/>
      <c r="I18" s="42"/>
      <c r="J18" s="42"/>
      <c r="K18" s="43">
        <f>SUM(E18:I18)</f>
        <v>8</v>
      </c>
      <c r="L18" s="44">
        <f>AVERAGE(E18:I18)</f>
        <v>2.6666666666666665</v>
      </c>
      <c r="M18" s="291" t="s">
        <v>347</v>
      </c>
    </row>
    <row r="19" spans="2:13" ht="65.25" thickTop="1" thickBot="1" x14ac:dyDescent="0.3">
      <c r="B19" s="430" t="s">
        <v>217</v>
      </c>
      <c r="C19" s="45" t="s">
        <v>534</v>
      </c>
      <c r="D19" s="41" t="s">
        <v>351</v>
      </c>
      <c r="E19" s="42">
        <v>2</v>
      </c>
      <c r="F19" s="42">
        <v>2</v>
      </c>
      <c r="G19" s="42">
        <v>2</v>
      </c>
      <c r="H19" s="42">
        <v>2</v>
      </c>
      <c r="I19" s="42"/>
      <c r="J19" s="42"/>
      <c r="K19" s="42">
        <v>8</v>
      </c>
      <c r="L19" s="42">
        <v>2</v>
      </c>
      <c r="M19" s="291" t="s">
        <v>346</v>
      </c>
    </row>
    <row r="20" spans="2:13" ht="116.25" thickTop="1" thickBot="1" x14ac:dyDescent="0.3">
      <c r="B20" s="432"/>
      <c r="C20" s="45" t="s">
        <v>538</v>
      </c>
      <c r="D20" s="41" t="s">
        <v>556</v>
      </c>
      <c r="E20" s="42">
        <v>3</v>
      </c>
      <c r="F20" s="42">
        <v>3</v>
      </c>
      <c r="G20" s="42">
        <v>3</v>
      </c>
      <c r="H20" s="42">
        <v>3</v>
      </c>
      <c r="I20" s="42"/>
      <c r="J20" s="42"/>
      <c r="K20" s="42">
        <v>12</v>
      </c>
      <c r="L20" s="42">
        <v>3</v>
      </c>
      <c r="M20" s="291" t="s">
        <v>347</v>
      </c>
    </row>
    <row r="21" spans="2:13" ht="39.75" thickTop="1" thickBot="1" x14ac:dyDescent="0.3">
      <c r="B21" s="47" t="s">
        <v>289</v>
      </c>
      <c r="C21" s="45" t="s">
        <v>39</v>
      </c>
      <c r="D21" s="41" t="s">
        <v>122</v>
      </c>
      <c r="E21" s="48">
        <v>1</v>
      </c>
      <c r="F21" s="48">
        <v>1</v>
      </c>
      <c r="G21" s="48">
        <v>2</v>
      </c>
      <c r="H21" s="48">
        <v>1</v>
      </c>
      <c r="I21" s="48"/>
      <c r="J21" s="42"/>
      <c r="K21" s="48">
        <v>5</v>
      </c>
      <c r="L21" s="49">
        <v>1.25</v>
      </c>
      <c r="M21" s="291" t="s">
        <v>352</v>
      </c>
    </row>
    <row r="22" spans="2:13" ht="65.25" thickTop="1" thickBot="1" x14ac:dyDescent="0.3">
      <c r="B22" s="457" t="s">
        <v>231</v>
      </c>
      <c r="C22" s="40" t="s">
        <v>123</v>
      </c>
      <c r="D22" s="50" t="s">
        <v>353</v>
      </c>
      <c r="E22" s="43">
        <v>1</v>
      </c>
      <c r="F22" s="43">
        <v>3</v>
      </c>
      <c r="G22" s="43">
        <v>3</v>
      </c>
      <c r="H22" s="43">
        <v>3</v>
      </c>
      <c r="I22" s="48"/>
      <c r="J22" s="48"/>
      <c r="K22" s="43">
        <f>SUM(E22:H22)</f>
        <v>10</v>
      </c>
      <c r="L22" s="44">
        <f>AVERAGE(E22:H22)</f>
        <v>2.5</v>
      </c>
      <c r="M22" s="291" t="s">
        <v>84</v>
      </c>
    </row>
    <row r="23" spans="2:13" ht="90.75" thickTop="1" thickBot="1" x14ac:dyDescent="0.3">
      <c r="B23" s="457"/>
      <c r="C23" s="45" t="s">
        <v>70</v>
      </c>
      <c r="D23" s="41" t="s">
        <v>131</v>
      </c>
      <c r="E23" s="48">
        <v>3</v>
      </c>
      <c r="F23" s="48">
        <v>1</v>
      </c>
      <c r="G23" s="48">
        <v>2</v>
      </c>
      <c r="H23" s="48">
        <v>1</v>
      </c>
      <c r="I23" s="48"/>
      <c r="J23" s="48"/>
      <c r="K23" s="49">
        <v>7</v>
      </c>
      <c r="L23" s="44">
        <v>2</v>
      </c>
      <c r="M23" s="291" t="s">
        <v>343</v>
      </c>
    </row>
    <row r="24" spans="2:13" ht="39.75" thickTop="1" thickBot="1" x14ac:dyDescent="0.3">
      <c r="B24" s="47" t="s">
        <v>247</v>
      </c>
      <c r="C24" s="40" t="s">
        <v>110</v>
      </c>
      <c r="D24" s="41" t="s">
        <v>672</v>
      </c>
      <c r="E24" s="42">
        <v>2</v>
      </c>
      <c r="F24" s="42">
        <v>2</v>
      </c>
      <c r="G24" s="42"/>
      <c r="H24" s="42"/>
      <c r="I24" s="42"/>
      <c r="J24" s="42"/>
      <c r="K24" s="43">
        <f>SUM(E24:I24)</f>
        <v>4</v>
      </c>
      <c r="L24" s="44">
        <f>AVERAGE(E24:I24)</f>
        <v>2</v>
      </c>
      <c r="M24" s="291" t="s">
        <v>343</v>
      </c>
    </row>
    <row r="25" spans="2:13" ht="27" thickTop="1" thickBot="1" x14ac:dyDescent="0.3">
      <c r="B25" s="47" t="s">
        <v>249</v>
      </c>
      <c r="C25" s="45" t="s">
        <v>70</v>
      </c>
      <c r="D25" s="41" t="s">
        <v>143</v>
      </c>
      <c r="E25" s="42">
        <v>2</v>
      </c>
      <c r="F25" s="42">
        <v>3</v>
      </c>
      <c r="G25" s="42">
        <v>2</v>
      </c>
      <c r="H25" s="48">
        <v>2</v>
      </c>
      <c r="I25" s="42">
        <v>1</v>
      </c>
      <c r="J25" s="42">
        <v>1</v>
      </c>
      <c r="K25" s="43">
        <f>SUM(E25:I25)</f>
        <v>10</v>
      </c>
      <c r="L25" s="44">
        <f>AVERAGE(E25:I25)</f>
        <v>2</v>
      </c>
      <c r="M25" s="291" t="s">
        <v>346</v>
      </c>
    </row>
  </sheetData>
  <sheetProtection algorithmName="SHA-512" hashValue="u8O09IyvhH3mGeGInNLA/Rq6GNiy/viogfjfZSbqPnbhyTDsyCnH9kvlfAbLYD/ouu7tgBoNqkUUEeOJEqxdrQ==" saltValue="Cj308QUiLoLFcBOH8RxcrA==" spinCount="100000" sheet="1" objects="1" scenarios="1"/>
  <mergeCells count="7">
    <mergeCell ref="C2:M2"/>
    <mergeCell ref="D3:L3"/>
    <mergeCell ref="B7:B10"/>
    <mergeCell ref="B16:B17"/>
    <mergeCell ref="B22:B23"/>
    <mergeCell ref="B13:B14"/>
    <mergeCell ref="B19:B20"/>
  </mergeCells>
  <pageMargins left="0.7" right="0.7" top="0.75" bottom="0.75" header="0.3" footer="0.3"/>
  <ignoredErrors>
    <ignoredError sqref="K25:L25"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T58"/>
  <sheetViews>
    <sheetView showGridLines="0" workbookViewId="0"/>
  </sheetViews>
  <sheetFormatPr baseColWidth="10" defaultRowHeight="15" x14ac:dyDescent="0.25"/>
  <cols>
    <col min="1" max="1" width="10" customWidth="1"/>
    <col min="2" max="2" width="19" customWidth="1"/>
    <col min="3" max="3" width="7.140625" customWidth="1"/>
    <col min="4" max="4" width="47.7109375" style="253" customWidth="1"/>
    <col min="5" max="5" width="14" customWidth="1"/>
    <col min="6" max="6" width="15.7109375" customWidth="1"/>
    <col min="7" max="8" width="13.7109375" customWidth="1"/>
  </cols>
  <sheetData>
    <row r="1" spans="2:46" x14ac:dyDescent="0.25">
      <c r="B1" s="470" t="s">
        <v>834</v>
      </c>
      <c r="C1" s="470"/>
      <c r="D1" s="470"/>
      <c r="E1" s="470"/>
      <c r="F1" s="470"/>
      <c r="G1" s="470"/>
      <c r="H1" s="470"/>
      <c r="I1" s="470"/>
      <c r="J1" s="470"/>
      <c r="K1" s="51"/>
      <c r="L1" s="51"/>
      <c r="M1" s="51"/>
      <c r="N1" s="51"/>
      <c r="O1" s="51"/>
      <c r="P1" s="51"/>
      <c r="Q1" s="51"/>
      <c r="R1" s="51"/>
      <c r="S1" s="51"/>
      <c r="T1" s="51"/>
      <c r="U1" s="51"/>
      <c r="V1" s="51"/>
      <c r="W1" s="51"/>
      <c r="X1" s="51"/>
      <c r="Y1" s="51"/>
      <c r="Z1" s="51"/>
      <c r="AA1" s="52"/>
      <c r="AB1" s="52"/>
      <c r="AC1" s="51"/>
      <c r="AD1" s="51"/>
      <c r="AE1" s="51"/>
      <c r="AF1" s="51"/>
      <c r="AG1" s="51"/>
      <c r="AH1" s="51"/>
      <c r="AI1" s="51"/>
      <c r="AJ1" s="51"/>
      <c r="AK1" s="51"/>
      <c r="AL1" s="51"/>
      <c r="AM1" s="51"/>
      <c r="AN1" s="51"/>
      <c r="AO1" s="51"/>
      <c r="AP1" s="51"/>
      <c r="AQ1" s="51"/>
      <c r="AR1" s="51"/>
      <c r="AS1" s="51"/>
      <c r="AT1" s="51"/>
    </row>
    <row r="2" spans="2:46" x14ac:dyDescent="0.25">
      <c r="B2" s="53"/>
      <c r="C2" s="53"/>
      <c r="D2" s="292"/>
      <c r="E2" s="53"/>
      <c r="F2" s="53"/>
      <c r="G2" s="53"/>
      <c r="H2" s="53"/>
      <c r="I2" s="53"/>
      <c r="J2" s="53"/>
      <c r="K2" s="51"/>
      <c r="L2" s="51"/>
      <c r="M2" s="51"/>
      <c r="N2" s="51"/>
      <c r="O2" s="51"/>
      <c r="P2" s="51"/>
      <c r="Q2" s="51"/>
      <c r="R2" s="51"/>
      <c r="S2" s="51"/>
      <c r="T2" s="51"/>
      <c r="U2" s="51"/>
      <c r="V2" s="51"/>
      <c r="W2" s="51"/>
      <c r="X2" s="51"/>
      <c r="Y2" s="51"/>
      <c r="Z2" s="51"/>
      <c r="AA2" s="52"/>
      <c r="AB2" s="52"/>
      <c r="AC2" s="51"/>
      <c r="AD2" s="51"/>
      <c r="AE2" s="51"/>
      <c r="AF2" s="51"/>
      <c r="AG2" s="51"/>
      <c r="AH2" s="51"/>
      <c r="AI2" s="51"/>
      <c r="AJ2" s="51"/>
      <c r="AK2" s="51"/>
      <c r="AL2" s="51"/>
      <c r="AM2" s="51"/>
      <c r="AN2" s="51"/>
      <c r="AO2" s="51"/>
      <c r="AP2" s="51"/>
      <c r="AQ2" s="51"/>
      <c r="AR2" s="51"/>
      <c r="AS2" s="51"/>
      <c r="AT2" s="51"/>
    </row>
    <row r="3" spans="2:46" ht="60.75" customHeight="1" x14ac:dyDescent="0.25">
      <c r="B3" s="471" t="s">
        <v>837</v>
      </c>
      <c r="C3" s="472"/>
      <c r="D3" s="472"/>
      <c r="E3" s="472"/>
      <c r="F3" s="473"/>
      <c r="G3" s="474" t="s">
        <v>836</v>
      </c>
      <c r="H3" s="475"/>
      <c r="I3" s="450" t="s">
        <v>169</v>
      </c>
      <c r="J3" s="450"/>
      <c r="K3" s="450"/>
      <c r="L3" s="450"/>
      <c r="M3" s="450"/>
      <c r="N3" s="450"/>
      <c r="O3" s="450"/>
      <c r="P3" s="450"/>
      <c r="Q3" s="450" t="s">
        <v>192</v>
      </c>
      <c r="R3" s="450"/>
      <c r="S3" s="466" t="s">
        <v>198</v>
      </c>
      <c r="T3" s="466"/>
      <c r="U3" s="467" t="s">
        <v>496</v>
      </c>
      <c r="V3" s="468"/>
      <c r="W3" s="468"/>
      <c r="X3" s="469"/>
      <c r="Y3" s="467" t="s">
        <v>514</v>
      </c>
      <c r="Z3" s="469"/>
      <c r="AA3" s="466" t="s">
        <v>202</v>
      </c>
      <c r="AB3" s="466"/>
      <c r="AC3" s="466"/>
      <c r="AD3" s="466"/>
      <c r="AE3" s="476" t="s">
        <v>210</v>
      </c>
      <c r="AF3" s="477"/>
      <c r="AG3" s="476" t="s">
        <v>217</v>
      </c>
      <c r="AH3" s="478"/>
      <c r="AI3" s="478"/>
      <c r="AJ3" s="477"/>
      <c r="AK3" s="476" t="s">
        <v>289</v>
      </c>
      <c r="AL3" s="477"/>
      <c r="AM3" s="450" t="s">
        <v>231</v>
      </c>
      <c r="AN3" s="450"/>
      <c r="AO3" s="450"/>
      <c r="AP3" s="450"/>
      <c r="AQ3" s="450" t="s">
        <v>247</v>
      </c>
      <c r="AR3" s="450"/>
      <c r="AS3" s="450" t="s">
        <v>249</v>
      </c>
      <c r="AT3" s="450"/>
    </row>
    <row r="4" spans="2:46" ht="15.75" thickBot="1" x14ac:dyDescent="0.3">
      <c r="B4" s="510" t="s">
        <v>392</v>
      </c>
      <c r="C4" s="510"/>
      <c r="D4" s="510"/>
      <c r="E4" s="476" t="s">
        <v>27</v>
      </c>
      <c r="F4" s="477"/>
      <c r="G4" s="476" t="s">
        <v>39</v>
      </c>
      <c r="H4" s="477"/>
      <c r="I4" s="483" t="s">
        <v>39</v>
      </c>
      <c r="J4" s="483"/>
      <c r="K4" s="483" t="s">
        <v>51</v>
      </c>
      <c r="L4" s="483"/>
      <c r="M4" s="483" t="s">
        <v>54</v>
      </c>
      <c r="N4" s="483"/>
      <c r="O4" s="483" t="s">
        <v>27</v>
      </c>
      <c r="P4" s="483"/>
      <c r="Q4" s="483" t="s">
        <v>39</v>
      </c>
      <c r="R4" s="483"/>
      <c r="S4" s="483" t="s">
        <v>70</v>
      </c>
      <c r="T4" s="483"/>
      <c r="U4" s="479" t="s">
        <v>39</v>
      </c>
      <c r="V4" s="480"/>
      <c r="W4" s="479" t="s">
        <v>51</v>
      </c>
      <c r="X4" s="480"/>
      <c r="Y4" s="479" t="s">
        <v>51</v>
      </c>
      <c r="Z4" s="480"/>
      <c r="AA4" s="483" t="s">
        <v>39</v>
      </c>
      <c r="AB4" s="483"/>
      <c r="AC4" s="483" t="s">
        <v>51</v>
      </c>
      <c r="AD4" s="483"/>
      <c r="AE4" s="484" t="s">
        <v>110</v>
      </c>
      <c r="AF4" s="485"/>
      <c r="AG4" s="481" t="s">
        <v>534</v>
      </c>
      <c r="AH4" s="482"/>
      <c r="AI4" s="484" t="s">
        <v>538</v>
      </c>
      <c r="AJ4" s="485"/>
      <c r="AK4" s="484" t="s">
        <v>39</v>
      </c>
      <c r="AL4" s="485"/>
      <c r="AM4" s="484" t="s">
        <v>123</v>
      </c>
      <c r="AN4" s="485"/>
      <c r="AO4" s="484" t="s">
        <v>70</v>
      </c>
      <c r="AP4" s="485"/>
      <c r="AQ4" s="484" t="s">
        <v>110</v>
      </c>
      <c r="AR4" s="485"/>
      <c r="AS4" s="484" t="s">
        <v>70</v>
      </c>
      <c r="AT4" s="485"/>
    </row>
    <row r="5" spans="2:46" ht="15.75" thickBot="1" x14ac:dyDescent="0.3">
      <c r="B5" s="486" t="s">
        <v>684</v>
      </c>
      <c r="C5" s="488" t="s">
        <v>354</v>
      </c>
      <c r="D5" s="489"/>
      <c r="E5" s="490" t="s">
        <v>355</v>
      </c>
      <c r="F5" s="491"/>
      <c r="G5" s="490" t="s">
        <v>355</v>
      </c>
      <c r="H5" s="491"/>
      <c r="I5" s="490" t="s">
        <v>355</v>
      </c>
      <c r="J5" s="491"/>
      <c r="K5" s="490" t="s">
        <v>355</v>
      </c>
      <c r="L5" s="491"/>
      <c r="M5" s="490" t="s">
        <v>355</v>
      </c>
      <c r="N5" s="491"/>
      <c r="O5" s="492" t="s">
        <v>355</v>
      </c>
      <c r="P5" s="493"/>
      <c r="Q5" s="492" t="s">
        <v>355</v>
      </c>
      <c r="R5" s="493"/>
      <c r="S5" s="492" t="s">
        <v>355</v>
      </c>
      <c r="T5" s="493"/>
      <c r="U5" s="492" t="s">
        <v>355</v>
      </c>
      <c r="V5" s="493"/>
      <c r="W5" s="492" t="s">
        <v>355</v>
      </c>
      <c r="X5" s="493"/>
      <c r="Y5" s="492" t="s">
        <v>355</v>
      </c>
      <c r="Z5" s="493"/>
      <c r="AA5" s="492" t="s">
        <v>355</v>
      </c>
      <c r="AB5" s="493"/>
      <c r="AC5" s="492" t="s">
        <v>355</v>
      </c>
      <c r="AD5" s="493"/>
      <c r="AE5" s="492" t="s">
        <v>355</v>
      </c>
      <c r="AF5" s="493"/>
      <c r="AG5" s="492" t="s">
        <v>355</v>
      </c>
      <c r="AH5" s="493"/>
      <c r="AI5" s="492" t="s">
        <v>355</v>
      </c>
      <c r="AJ5" s="493"/>
      <c r="AK5" s="492" t="s">
        <v>355</v>
      </c>
      <c r="AL5" s="493"/>
      <c r="AM5" s="492" t="s">
        <v>355</v>
      </c>
      <c r="AN5" s="493"/>
      <c r="AO5" s="492" t="s">
        <v>355</v>
      </c>
      <c r="AP5" s="493"/>
      <c r="AQ5" s="492" t="s">
        <v>355</v>
      </c>
      <c r="AR5" s="493"/>
      <c r="AS5" s="492" t="s">
        <v>355</v>
      </c>
      <c r="AT5" s="493"/>
    </row>
    <row r="6" spans="2:46" ht="16.5" thickTop="1" thickBot="1" x14ac:dyDescent="0.3">
      <c r="B6" s="487"/>
      <c r="C6" s="490" t="s">
        <v>356</v>
      </c>
      <c r="D6" s="496"/>
      <c r="E6" s="60" t="s">
        <v>357</v>
      </c>
      <c r="F6" s="61" t="s">
        <v>358</v>
      </c>
      <c r="G6" s="60" t="s">
        <v>357</v>
      </c>
      <c r="H6" s="61" t="s">
        <v>358</v>
      </c>
      <c r="I6" s="60" t="s">
        <v>357</v>
      </c>
      <c r="J6" s="61" t="s">
        <v>358</v>
      </c>
      <c r="K6" s="60" t="s">
        <v>357</v>
      </c>
      <c r="L6" s="61" t="s">
        <v>358</v>
      </c>
      <c r="M6" s="60" t="s">
        <v>357</v>
      </c>
      <c r="N6" s="61" t="s">
        <v>358</v>
      </c>
      <c r="O6" s="60" t="s">
        <v>357</v>
      </c>
      <c r="P6" s="61" t="s">
        <v>358</v>
      </c>
      <c r="Q6" s="60" t="s">
        <v>357</v>
      </c>
      <c r="R6" s="61" t="s">
        <v>358</v>
      </c>
      <c r="S6" s="60" t="s">
        <v>357</v>
      </c>
      <c r="T6" s="61" t="s">
        <v>358</v>
      </c>
      <c r="U6" s="60" t="s">
        <v>357</v>
      </c>
      <c r="V6" s="61" t="s">
        <v>358</v>
      </c>
      <c r="W6" s="60" t="s">
        <v>357</v>
      </c>
      <c r="X6" s="61" t="s">
        <v>358</v>
      </c>
      <c r="Y6" s="60" t="s">
        <v>357</v>
      </c>
      <c r="Z6" s="61" t="s">
        <v>358</v>
      </c>
      <c r="AA6" s="60" t="s">
        <v>357</v>
      </c>
      <c r="AB6" s="61" t="s">
        <v>358</v>
      </c>
      <c r="AC6" s="60" t="s">
        <v>357</v>
      </c>
      <c r="AD6" s="61" t="s">
        <v>358</v>
      </c>
      <c r="AE6" s="60" t="s">
        <v>357</v>
      </c>
      <c r="AF6" s="61" t="s">
        <v>358</v>
      </c>
      <c r="AG6" s="60" t="s">
        <v>357</v>
      </c>
      <c r="AH6" s="61" t="s">
        <v>358</v>
      </c>
      <c r="AI6" s="60" t="s">
        <v>357</v>
      </c>
      <c r="AJ6" s="61" t="s">
        <v>358</v>
      </c>
      <c r="AK6" s="60" t="s">
        <v>357</v>
      </c>
      <c r="AL6" s="61" t="s">
        <v>358</v>
      </c>
      <c r="AM6" s="60" t="s">
        <v>357</v>
      </c>
      <c r="AN6" s="61" t="s">
        <v>358</v>
      </c>
      <c r="AO6" s="60" t="s">
        <v>357</v>
      </c>
      <c r="AP6" s="61" t="s">
        <v>358</v>
      </c>
      <c r="AQ6" s="60" t="s">
        <v>357</v>
      </c>
      <c r="AR6" s="61" t="s">
        <v>358</v>
      </c>
      <c r="AS6" s="60" t="s">
        <v>357</v>
      </c>
      <c r="AT6" s="61" t="s">
        <v>358</v>
      </c>
    </row>
    <row r="7" spans="2:46" ht="24.95" customHeight="1" thickTop="1" thickBot="1" x14ac:dyDescent="0.3">
      <c r="B7" s="62">
        <v>1</v>
      </c>
      <c r="C7" s="497" t="s">
        <v>359</v>
      </c>
      <c r="D7" s="498"/>
      <c r="E7" s="35">
        <v>1</v>
      </c>
      <c r="F7" s="143"/>
      <c r="G7" s="35">
        <v>1</v>
      </c>
      <c r="H7" s="143"/>
      <c r="I7" s="48" t="s">
        <v>360</v>
      </c>
      <c r="J7" s="138"/>
      <c r="K7" s="48" t="s">
        <v>360</v>
      </c>
      <c r="L7" s="141"/>
      <c r="M7" s="48" t="s">
        <v>360</v>
      </c>
      <c r="N7" s="141"/>
      <c r="O7" s="48" t="s">
        <v>360</v>
      </c>
      <c r="P7" s="141"/>
      <c r="Q7" s="145">
        <v>1</v>
      </c>
      <c r="R7" s="145"/>
      <c r="S7" s="63">
        <v>1</v>
      </c>
      <c r="T7" s="66"/>
      <c r="U7" s="66">
        <v>1</v>
      </c>
      <c r="V7" s="66"/>
      <c r="W7" s="66"/>
      <c r="X7" s="66">
        <v>1</v>
      </c>
      <c r="Y7" s="66" t="s">
        <v>361</v>
      </c>
      <c r="Z7" s="66"/>
      <c r="AA7" s="63" t="s">
        <v>361</v>
      </c>
      <c r="AB7" s="66"/>
      <c r="AC7" s="63" t="s">
        <v>361</v>
      </c>
      <c r="AD7" s="66"/>
      <c r="AE7" s="63"/>
      <c r="AF7" s="67">
        <v>1</v>
      </c>
      <c r="AG7" s="67" t="s">
        <v>360</v>
      </c>
      <c r="AH7" s="67"/>
      <c r="AI7" s="67" t="s">
        <v>360</v>
      </c>
      <c r="AJ7" s="67"/>
      <c r="AK7" s="68">
        <v>1</v>
      </c>
      <c r="AL7" s="69"/>
      <c r="AM7" s="63">
        <v>1</v>
      </c>
      <c r="AN7" s="65">
        <v>0</v>
      </c>
      <c r="AO7" s="63">
        <v>1</v>
      </c>
      <c r="AP7" s="66">
        <v>0</v>
      </c>
      <c r="AQ7" s="63" t="s">
        <v>360</v>
      </c>
      <c r="AR7" s="64"/>
      <c r="AS7" s="63">
        <v>1</v>
      </c>
      <c r="AT7" s="66"/>
    </row>
    <row r="8" spans="2:46" ht="24.95" customHeight="1" thickBot="1" x14ac:dyDescent="0.3">
      <c r="B8" s="63">
        <v>2</v>
      </c>
      <c r="C8" s="494" t="s">
        <v>362</v>
      </c>
      <c r="D8" s="495"/>
      <c r="E8" s="35"/>
      <c r="F8" s="143">
        <v>1</v>
      </c>
      <c r="G8" s="35">
        <v>1</v>
      </c>
      <c r="H8" s="143"/>
      <c r="I8" s="48" t="s">
        <v>360</v>
      </c>
      <c r="J8" s="138"/>
      <c r="K8" s="48" t="s">
        <v>360</v>
      </c>
      <c r="L8" s="141"/>
      <c r="M8" s="48" t="s">
        <v>360</v>
      </c>
      <c r="N8" s="141"/>
      <c r="O8" s="48" t="s">
        <v>360</v>
      </c>
      <c r="P8" s="141"/>
      <c r="Q8" s="145">
        <v>1</v>
      </c>
      <c r="R8" s="145"/>
      <c r="S8" s="63">
        <v>1</v>
      </c>
      <c r="T8" s="66"/>
      <c r="U8" s="66">
        <v>1</v>
      </c>
      <c r="V8" s="66"/>
      <c r="W8" s="66">
        <v>1</v>
      </c>
      <c r="X8" s="66"/>
      <c r="Y8" s="66" t="s">
        <v>361</v>
      </c>
      <c r="Z8" s="66"/>
      <c r="AA8" s="63" t="s">
        <v>361</v>
      </c>
      <c r="AB8" s="66"/>
      <c r="AC8" s="63" t="s">
        <v>361</v>
      </c>
      <c r="AD8" s="66"/>
      <c r="AE8" s="63"/>
      <c r="AF8" s="67">
        <v>1</v>
      </c>
      <c r="AG8" s="67" t="s">
        <v>360</v>
      </c>
      <c r="AH8" s="67"/>
      <c r="AI8" s="67" t="s">
        <v>360</v>
      </c>
      <c r="AJ8" s="67"/>
      <c r="AK8" s="68">
        <v>1</v>
      </c>
      <c r="AL8" s="69"/>
      <c r="AM8" s="63">
        <v>1</v>
      </c>
      <c r="AN8" s="65">
        <v>0</v>
      </c>
      <c r="AO8" s="63">
        <v>1</v>
      </c>
      <c r="AP8" s="66">
        <v>0</v>
      </c>
      <c r="AQ8" s="63" t="s">
        <v>360</v>
      </c>
      <c r="AR8" s="64"/>
      <c r="AS8" s="63">
        <v>1</v>
      </c>
      <c r="AT8" s="66"/>
    </row>
    <row r="9" spans="2:46" ht="24.95" customHeight="1" thickBot="1" x14ac:dyDescent="0.3">
      <c r="B9" s="63">
        <v>3</v>
      </c>
      <c r="C9" s="494" t="s">
        <v>363</v>
      </c>
      <c r="D9" s="495"/>
      <c r="E9" s="35">
        <v>1</v>
      </c>
      <c r="F9" s="143"/>
      <c r="G9" s="35">
        <v>1</v>
      </c>
      <c r="H9" s="143"/>
      <c r="I9" s="48" t="s">
        <v>360</v>
      </c>
      <c r="J9" s="138"/>
      <c r="K9" s="48" t="s">
        <v>360</v>
      </c>
      <c r="L9" s="141"/>
      <c r="M9" s="48" t="s">
        <v>360</v>
      </c>
      <c r="N9" s="141"/>
      <c r="O9" s="48" t="s">
        <v>360</v>
      </c>
      <c r="P9" s="141"/>
      <c r="Q9" s="145"/>
      <c r="R9" s="145">
        <v>1</v>
      </c>
      <c r="S9" s="63">
        <v>1</v>
      </c>
      <c r="T9" s="66"/>
      <c r="U9" s="66">
        <v>1</v>
      </c>
      <c r="V9" s="66"/>
      <c r="W9" s="66">
        <v>1</v>
      </c>
      <c r="X9" s="66"/>
      <c r="Y9" s="66" t="s">
        <v>361</v>
      </c>
      <c r="Z9" s="66"/>
      <c r="AA9" s="63" t="s">
        <v>361</v>
      </c>
      <c r="AB9" s="66"/>
      <c r="AC9" s="63" t="s">
        <v>361</v>
      </c>
      <c r="AD9" s="66"/>
      <c r="AE9" s="63"/>
      <c r="AF9" s="67">
        <v>1</v>
      </c>
      <c r="AG9" s="67" t="s">
        <v>360</v>
      </c>
      <c r="AH9" s="67"/>
      <c r="AI9" s="67" t="s">
        <v>360</v>
      </c>
      <c r="AJ9" s="67"/>
      <c r="AK9" s="68">
        <v>1</v>
      </c>
      <c r="AL9" s="69"/>
      <c r="AM9" s="63">
        <v>1</v>
      </c>
      <c r="AN9" s="65">
        <v>0</v>
      </c>
      <c r="AO9" s="63">
        <v>1</v>
      </c>
      <c r="AP9" s="66">
        <v>0</v>
      </c>
      <c r="AQ9" s="63" t="s">
        <v>360</v>
      </c>
      <c r="AR9" s="64"/>
      <c r="AS9" s="63"/>
      <c r="AT9" s="66">
        <v>1</v>
      </c>
    </row>
    <row r="10" spans="2:46" ht="24.95" customHeight="1" thickBot="1" x14ac:dyDescent="0.3">
      <c r="B10" s="63">
        <v>4</v>
      </c>
      <c r="C10" s="494" t="s">
        <v>364</v>
      </c>
      <c r="D10" s="495"/>
      <c r="E10" s="143">
        <v>1</v>
      </c>
      <c r="F10" s="35"/>
      <c r="G10" s="143">
        <v>1</v>
      </c>
      <c r="H10" s="35"/>
      <c r="I10" s="138" t="s">
        <v>360</v>
      </c>
      <c r="J10" s="48"/>
      <c r="K10" s="138" t="s">
        <v>360</v>
      </c>
      <c r="L10" s="34"/>
      <c r="M10" s="145" t="s">
        <v>360</v>
      </c>
      <c r="N10" s="34"/>
      <c r="O10" s="138" t="s">
        <v>360</v>
      </c>
      <c r="P10" s="34"/>
      <c r="Q10" s="145"/>
      <c r="R10" s="145">
        <v>1</v>
      </c>
      <c r="S10" s="66">
        <v>1</v>
      </c>
      <c r="T10" s="63"/>
      <c r="U10" s="63">
        <v>1</v>
      </c>
      <c r="V10" s="63"/>
      <c r="W10" s="63">
        <v>1</v>
      </c>
      <c r="X10" s="63"/>
      <c r="Y10" s="63" t="s">
        <v>361</v>
      </c>
      <c r="Z10" s="63"/>
      <c r="AA10" s="66" t="s">
        <v>361</v>
      </c>
      <c r="AB10" s="63"/>
      <c r="AC10" s="66" t="s">
        <v>361</v>
      </c>
      <c r="AD10" s="63"/>
      <c r="AE10" s="67"/>
      <c r="AF10" s="63">
        <v>1</v>
      </c>
      <c r="AG10" s="63" t="s">
        <v>360</v>
      </c>
      <c r="AH10" s="63"/>
      <c r="AI10" s="63" t="s">
        <v>360</v>
      </c>
      <c r="AJ10" s="63"/>
      <c r="AK10" s="69">
        <v>1</v>
      </c>
      <c r="AL10" s="68"/>
      <c r="AM10" s="65">
        <v>1</v>
      </c>
      <c r="AN10" s="63">
        <v>0</v>
      </c>
      <c r="AO10" s="64">
        <v>1</v>
      </c>
      <c r="AP10" s="63">
        <v>0</v>
      </c>
      <c r="AQ10" s="64" t="s">
        <v>360</v>
      </c>
      <c r="AR10" s="63"/>
      <c r="AS10" s="66"/>
      <c r="AT10" s="63">
        <v>1</v>
      </c>
    </row>
    <row r="11" spans="2:46" ht="24.95" customHeight="1" thickBot="1" x14ac:dyDescent="0.3">
      <c r="B11" s="63">
        <v>5</v>
      </c>
      <c r="C11" s="494" t="s">
        <v>365</v>
      </c>
      <c r="D11" s="495"/>
      <c r="E11" s="35">
        <v>1</v>
      </c>
      <c r="F11" s="143"/>
      <c r="G11" s="35">
        <v>1</v>
      </c>
      <c r="H11" s="143"/>
      <c r="I11" s="48" t="s">
        <v>360</v>
      </c>
      <c r="J11" s="138"/>
      <c r="K11" s="48" t="s">
        <v>360</v>
      </c>
      <c r="L11" s="141"/>
      <c r="M11" s="48" t="s">
        <v>360</v>
      </c>
      <c r="N11" s="141"/>
      <c r="O11" s="48" t="s">
        <v>360</v>
      </c>
      <c r="P11" s="141"/>
      <c r="Q11" s="145">
        <v>1</v>
      </c>
      <c r="R11" s="145"/>
      <c r="S11" s="63">
        <v>1</v>
      </c>
      <c r="T11" s="66"/>
      <c r="U11" s="66">
        <v>1</v>
      </c>
      <c r="V11" s="66"/>
      <c r="W11" s="66">
        <v>1</v>
      </c>
      <c r="X11" s="66"/>
      <c r="Y11" s="66" t="s">
        <v>361</v>
      </c>
      <c r="Z11" s="66"/>
      <c r="AA11" s="63" t="s">
        <v>361</v>
      </c>
      <c r="AB11" s="66"/>
      <c r="AC11" s="63" t="s">
        <v>361</v>
      </c>
      <c r="AD11" s="66"/>
      <c r="AE11" s="63">
        <v>1</v>
      </c>
      <c r="AF11" s="67"/>
      <c r="AG11" s="67" t="s">
        <v>360</v>
      </c>
      <c r="AH11" s="67"/>
      <c r="AI11" s="67" t="s">
        <v>360</v>
      </c>
      <c r="AJ11" s="67"/>
      <c r="AK11" s="68">
        <v>1</v>
      </c>
      <c r="AL11" s="69"/>
      <c r="AM11" s="63">
        <v>1</v>
      </c>
      <c r="AN11" s="65">
        <v>0</v>
      </c>
      <c r="AO11" s="63">
        <v>1</v>
      </c>
      <c r="AP11" s="66">
        <v>0</v>
      </c>
      <c r="AQ11" s="63" t="s">
        <v>360</v>
      </c>
      <c r="AR11" s="64"/>
      <c r="AS11" s="63">
        <v>1</v>
      </c>
      <c r="AT11" s="66"/>
    </row>
    <row r="12" spans="2:46" ht="24.95" customHeight="1" thickBot="1" x14ac:dyDescent="0.3">
      <c r="B12" s="63">
        <v>6</v>
      </c>
      <c r="C12" s="494" t="s">
        <v>366</v>
      </c>
      <c r="D12" s="495"/>
      <c r="E12" s="35">
        <v>1</v>
      </c>
      <c r="F12" s="143"/>
      <c r="G12" s="35">
        <v>1</v>
      </c>
      <c r="H12" s="143"/>
      <c r="I12" s="48" t="s">
        <v>360</v>
      </c>
      <c r="J12" s="138"/>
      <c r="K12" s="48" t="s">
        <v>360</v>
      </c>
      <c r="L12" s="141"/>
      <c r="M12" s="48" t="s">
        <v>360</v>
      </c>
      <c r="N12" s="141"/>
      <c r="O12" s="48" t="s">
        <v>360</v>
      </c>
      <c r="P12" s="141"/>
      <c r="Q12" s="145">
        <v>1</v>
      </c>
      <c r="R12" s="145"/>
      <c r="S12" s="63"/>
      <c r="T12" s="66">
        <v>1</v>
      </c>
      <c r="U12" s="66">
        <v>1</v>
      </c>
      <c r="V12" s="66"/>
      <c r="W12" s="66">
        <v>1</v>
      </c>
      <c r="X12" s="66"/>
      <c r="Y12" s="66" t="s">
        <v>361</v>
      </c>
      <c r="Z12" s="66"/>
      <c r="AA12" s="63" t="s">
        <v>361</v>
      </c>
      <c r="AB12" s="66"/>
      <c r="AC12" s="63" t="s">
        <v>361</v>
      </c>
      <c r="AD12" s="66"/>
      <c r="AE12" s="63">
        <v>1</v>
      </c>
      <c r="AF12" s="67"/>
      <c r="AG12" s="67" t="s">
        <v>360</v>
      </c>
      <c r="AH12" s="67"/>
      <c r="AI12" s="67" t="s">
        <v>360</v>
      </c>
      <c r="AJ12" s="67"/>
      <c r="AK12" s="68">
        <v>1</v>
      </c>
      <c r="AL12" s="69"/>
      <c r="AM12" s="63">
        <v>1</v>
      </c>
      <c r="AN12" s="65">
        <v>0</v>
      </c>
      <c r="AO12" s="63">
        <v>1</v>
      </c>
      <c r="AP12" s="66">
        <v>0</v>
      </c>
      <c r="AQ12" s="63"/>
      <c r="AR12" s="64" t="s">
        <v>360</v>
      </c>
      <c r="AS12" s="63">
        <v>1</v>
      </c>
      <c r="AT12" s="66"/>
    </row>
    <row r="13" spans="2:46" ht="24.95" customHeight="1" thickBot="1" x14ac:dyDescent="0.3">
      <c r="B13" s="63">
        <v>7</v>
      </c>
      <c r="C13" s="494" t="s">
        <v>367</v>
      </c>
      <c r="D13" s="495"/>
      <c r="E13" s="35"/>
      <c r="F13" s="143">
        <v>1</v>
      </c>
      <c r="G13" s="35">
        <v>1</v>
      </c>
      <c r="H13" s="143"/>
      <c r="I13" s="48" t="s">
        <v>360</v>
      </c>
      <c r="J13" s="138"/>
      <c r="K13" s="48" t="s">
        <v>360</v>
      </c>
      <c r="L13" s="141"/>
      <c r="M13" s="48" t="s">
        <v>360</v>
      </c>
      <c r="N13" s="141"/>
      <c r="O13" s="48" t="s">
        <v>360</v>
      </c>
      <c r="P13" s="141"/>
      <c r="Q13" s="145">
        <v>1</v>
      </c>
      <c r="R13" s="145"/>
      <c r="S13" s="63"/>
      <c r="T13" s="66">
        <v>1</v>
      </c>
      <c r="U13" s="66"/>
      <c r="V13" s="66">
        <v>1</v>
      </c>
      <c r="W13" s="66"/>
      <c r="X13" s="66">
        <v>1</v>
      </c>
      <c r="Y13" s="66"/>
      <c r="Z13" s="66" t="s">
        <v>361</v>
      </c>
      <c r="AA13" s="63" t="s">
        <v>361</v>
      </c>
      <c r="AB13" s="66"/>
      <c r="AC13" s="63" t="s">
        <v>361</v>
      </c>
      <c r="AD13" s="66"/>
      <c r="AE13" s="63"/>
      <c r="AF13" s="67">
        <v>1</v>
      </c>
      <c r="AG13" s="67" t="s">
        <v>360</v>
      </c>
      <c r="AH13" s="67"/>
      <c r="AI13" s="67" t="s">
        <v>360</v>
      </c>
      <c r="AJ13" s="67"/>
      <c r="AK13" s="68">
        <v>1</v>
      </c>
      <c r="AL13" s="69"/>
      <c r="AM13" s="63">
        <v>1</v>
      </c>
      <c r="AN13" s="65">
        <v>0</v>
      </c>
      <c r="AO13" s="63">
        <v>1</v>
      </c>
      <c r="AP13" s="66">
        <v>0</v>
      </c>
      <c r="AQ13" s="63" t="s">
        <v>360</v>
      </c>
      <c r="AR13" s="64"/>
      <c r="AS13" s="63"/>
      <c r="AT13" s="66">
        <v>1</v>
      </c>
    </row>
    <row r="14" spans="2:46" ht="24.95" customHeight="1" thickBot="1" x14ac:dyDescent="0.3">
      <c r="B14" s="70">
        <v>8</v>
      </c>
      <c r="C14" s="511" t="s">
        <v>368</v>
      </c>
      <c r="D14" s="512"/>
      <c r="E14" s="144">
        <v>1</v>
      </c>
      <c r="F14" s="137"/>
      <c r="G14" s="144"/>
      <c r="H14" s="137">
        <v>1</v>
      </c>
      <c r="I14" s="139"/>
      <c r="J14" s="140"/>
      <c r="K14" s="139"/>
      <c r="L14" s="142"/>
      <c r="M14" s="146"/>
      <c r="N14" s="142"/>
      <c r="O14" s="139"/>
      <c r="P14" s="142"/>
      <c r="Q14" s="145"/>
      <c r="R14" s="145">
        <v>1</v>
      </c>
      <c r="S14" s="74">
        <v>1</v>
      </c>
      <c r="T14" s="70"/>
      <c r="U14" s="70">
        <v>1</v>
      </c>
      <c r="V14" s="70"/>
      <c r="W14" s="70"/>
      <c r="X14" s="70">
        <v>1</v>
      </c>
      <c r="Y14" s="70"/>
      <c r="Z14" s="70" t="s">
        <v>361</v>
      </c>
      <c r="AA14" s="74" t="s">
        <v>361</v>
      </c>
      <c r="AB14" s="70"/>
      <c r="AC14" s="74" t="s">
        <v>361</v>
      </c>
      <c r="AD14" s="70"/>
      <c r="AE14" s="76"/>
      <c r="AF14" s="70">
        <v>1</v>
      </c>
      <c r="AG14" s="70"/>
      <c r="AH14" s="70" t="s">
        <v>360</v>
      </c>
      <c r="AI14" s="70"/>
      <c r="AJ14" s="70" t="s">
        <v>360</v>
      </c>
      <c r="AK14" s="77">
        <v>1</v>
      </c>
      <c r="AL14" s="78"/>
      <c r="AM14" s="75">
        <v>1</v>
      </c>
      <c r="AN14" s="70">
        <v>0</v>
      </c>
      <c r="AO14" s="74">
        <v>1</v>
      </c>
      <c r="AP14" s="70">
        <v>0</v>
      </c>
      <c r="AQ14" s="72"/>
      <c r="AR14" s="70" t="s">
        <v>360</v>
      </c>
      <c r="AS14" s="74"/>
      <c r="AT14" s="70">
        <v>1</v>
      </c>
    </row>
    <row r="15" spans="2:46" ht="24.95" customHeight="1" thickBot="1" x14ac:dyDescent="0.3">
      <c r="B15" s="63">
        <v>9</v>
      </c>
      <c r="C15" s="494" t="s">
        <v>369</v>
      </c>
      <c r="D15" s="495"/>
      <c r="E15" s="143"/>
      <c r="F15" s="35">
        <v>1</v>
      </c>
      <c r="G15" s="143">
        <v>1</v>
      </c>
      <c r="H15" s="35"/>
      <c r="I15" s="138"/>
      <c r="J15" s="48"/>
      <c r="K15" s="138"/>
      <c r="L15" s="34"/>
      <c r="M15" s="145"/>
      <c r="N15" s="34"/>
      <c r="O15" s="138"/>
      <c r="P15" s="34"/>
      <c r="Q15" s="145"/>
      <c r="R15" s="145">
        <v>1</v>
      </c>
      <c r="S15" s="66"/>
      <c r="T15" s="63">
        <v>1</v>
      </c>
      <c r="U15" s="63"/>
      <c r="V15" s="63">
        <v>1</v>
      </c>
      <c r="W15" s="63"/>
      <c r="X15" s="63">
        <v>1</v>
      </c>
      <c r="Y15" s="63"/>
      <c r="Z15" s="63" t="s">
        <v>361</v>
      </c>
      <c r="AA15" s="66"/>
      <c r="AB15" s="63" t="s">
        <v>361</v>
      </c>
      <c r="AC15" s="66"/>
      <c r="AD15" s="63" t="s">
        <v>361</v>
      </c>
      <c r="AE15" s="67"/>
      <c r="AF15" s="63">
        <v>1</v>
      </c>
      <c r="AG15" s="63" t="s">
        <v>360</v>
      </c>
      <c r="AH15" s="63"/>
      <c r="AI15" s="63" t="s">
        <v>360</v>
      </c>
      <c r="AJ15" s="63"/>
      <c r="AK15" s="69"/>
      <c r="AL15" s="68">
        <v>1</v>
      </c>
      <c r="AM15" s="65">
        <v>0</v>
      </c>
      <c r="AN15" s="63">
        <v>1</v>
      </c>
      <c r="AO15" s="66">
        <v>0</v>
      </c>
      <c r="AP15" s="63">
        <v>1</v>
      </c>
      <c r="AQ15" s="64" t="s">
        <v>360</v>
      </c>
      <c r="AR15" s="63"/>
      <c r="AS15" s="66">
        <v>1</v>
      </c>
      <c r="AT15" s="63"/>
    </row>
    <row r="16" spans="2:46" ht="24.95" customHeight="1" thickBot="1" x14ac:dyDescent="0.3">
      <c r="B16" s="63">
        <v>10</v>
      </c>
      <c r="C16" s="494" t="s">
        <v>370</v>
      </c>
      <c r="D16" s="495"/>
      <c r="E16" s="35">
        <v>1</v>
      </c>
      <c r="F16" s="143"/>
      <c r="G16" s="35">
        <v>1</v>
      </c>
      <c r="H16" s="143"/>
      <c r="I16" s="48" t="s">
        <v>360</v>
      </c>
      <c r="J16" s="138"/>
      <c r="K16" s="48" t="s">
        <v>360</v>
      </c>
      <c r="L16" s="141"/>
      <c r="M16" s="48" t="s">
        <v>360</v>
      </c>
      <c r="N16" s="141"/>
      <c r="O16" s="48" t="s">
        <v>360</v>
      </c>
      <c r="P16" s="141"/>
      <c r="Q16" s="145">
        <v>1</v>
      </c>
      <c r="R16" s="145"/>
      <c r="S16" s="63">
        <v>1</v>
      </c>
      <c r="T16" s="66"/>
      <c r="U16" s="66">
        <v>1</v>
      </c>
      <c r="V16" s="66"/>
      <c r="W16" s="66">
        <v>1</v>
      </c>
      <c r="X16" s="66"/>
      <c r="Y16" s="66" t="s">
        <v>361</v>
      </c>
      <c r="Z16" s="66"/>
      <c r="AA16" s="63" t="s">
        <v>361</v>
      </c>
      <c r="AB16" s="66"/>
      <c r="AC16" s="63" t="s">
        <v>361</v>
      </c>
      <c r="AD16" s="66"/>
      <c r="AE16" s="63">
        <v>1</v>
      </c>
      <c r="AF16" s="67"/>
      <c r="AG16" s="67" t="s">
        <v>360</v>
      </c>
      <c r="AH16" s="67"/>
      <c r="AI16" s="67" t="s">
        <v>360</v>
      </c>
      <c r="AJ16" s="67"/>
      <c r="AK16" s="68">
        <v>1</v>
      </c>
      <c r="AL16" s="69"/>
      <c r="AM16" s="63">
        <v>1</v>
      </c>
      <c r="AN16" s="65">
        <v>0</v>
      </c>
      <c r="AO16" s="63">
        <v>1</v>
      </c>
      <c r="AP16" s="66">
        <v>0</v>
      </c>
      <c r="AQ16" s="63" t="s">
        <v>360</v>
      </c>
      <c r="AR16" s="64"/>
      <c r="AS16" s="63">
        <v>1</v>
      </c>
      <c r="AT16" s="66"/>
    </row>
    <row r="17" spans="2:46" ht="24.95" customHeight="1" thickBot="1" x14ac:dyDescent="0.3">
      <c r="B17" s="63">
        <v>11</v>
      </c>
      <c r="C17" s="494" t="s">
        <v>371</v>
      </c>
      <c r="D17" s="495"/>
      <c r="E17" s="35">
        <v>1</v>
      </c>
      <c r="F17" s="143"/>
      <c r="G17" s="35">
        <v>1</v>
      </c>
      <c r="H17" s="143"/>
      <c r="I17" s="48" t="s">
        <v>360</v>
      </c>
      <c r="J17" s="138"/>
      <c r="K17" s="48" t="s">
        <v>360</v>
      </c>
      <c r="L17" s="141"/>
      <c r="M17" s="48" t="s">
        <v>360</v>
      </c>
      <c r="N17" s="141"/>
      <c r="O17" s="48" t="s">
        <v>360</v>
      </c>
      <c r="P17" s="141"/>
      <c r="Q17" s="145">
        <v>1</v>
      </c>
      <c r="R17" s="145"/>
      <c r="S17" s="63">
        <v>1</v>
      </c>
      <c r="T17" s="66"/>
      <c r="U17" s="66">
        <v>1</v>
      </c>
      <c r="V17" s="66"/>
      <c r="W17" s="66">
        <v>1</v>
      </c>
      <c r="X17" s="66"/>
      <c r="Y17" s="66" t="s">
        <v>361</v>
      </c>
      <c r="Z17" s="66"/>
      <c r="AA17" s="63" t="s">
        <v>361</v>
      </c>
      <c r="AB17" s="66"/>
      <c r="AC17" s="63" t="s">
        <v>361</v>
      </c>
      <c r="AD17" s="66"/>
      <c r="AE17" s="63">
        <v>1</v>
      </c>
      <c r="AF17" s="67"/>
      <c r="AG17" s="67" t="s">
        <v>360</v>
      </c>
      <c r="AH17" s="67"/>
      <c r="AI17" s="67" t="s">
        <v>360</v>
      </c>
      <c r="AJ17" s="67"/>
      <c r="AK17" s="68">
        <v>1</v>
      </c>
      <c r="AL17" s="69"/>
      <c r="AM17" s="63">
        <v>1</v>
      </c>
      <c r="AN17" s="65">
        <v>0</v>
      </c>
      <c r="AO17" s="63">
        <v>1</v>
      </c>
      <c r="AP17" s="66">
        <v>0</v>
      </c>
      <c r="AQ17" s="63"/>
      <c r="AR17" s="64" t="s">
        <v>360</v>
      </c>
      <c r="AS17" s="63">
        <v>1</v>
      </c>
      <c r="AT17" s="66"/>
    </row>
    <row r="18" spans="2:46" ht="24.95" customHeight="1" thickBot="1" x14ac:dyDescent="0.3">
      <c r="B18" s="63">
        <v>12</v>
      </c>
      <c r="C18" s="494" t="s">
        <v>372</v>
      </c>
      <c r="D18" s="495"/>
      <c r="E18" s="35">
        <v>1</v>
      </c>
      <c r="F18" s="143"/>
      <c r="G18" s="35">
        <v>1</v>
      </c>
      <c r="H18" s="143"/>
      <c r="I18" s="48" t="s">
        <v>360</v>
      </c>
      <c r="J18" s="138"/>
      <c r="K18" s="48" t="s">
        <v>360</v>
      </c>
      <c r="L18" s="141"/>
      <c r="M18" s="48" t="s">
        <v>360</v>
      </c>
      <c r="N18" s="141"/>
      <c r="O18" s="48" t="s">
        <v>360</v>
      </c>
      <c r="P18" s="141"/>
      <c r="Q18" s="145">
        <v>1</v>
      </c>
      <c r="R18" s="145"/>
      <c r="S18" s="63">
        <v>1</v>
      </c>
      <c r="T18" s="66"/>
      <c r="U18" s="66">
        <v>1</v>
      </c>
      <c r="V18" s="66"/>
      <c r="W18" s="66">
        <v>1</v>
      </c>
      <c r="X18" s="66"/>
      <c r="Y18" s="66" t="s">
        <v>361</v>
      </c>
      <c r="Z18" s="66"/>
      <c r="AA18" s="63" t="s">
        <v>361</v>
      </c>
      <c r="AB18" s="66"/>
      <c r="AC18" s="63" t="s">
        <v>361</v>
      </c>
      <c r="AD18" s="66"/>
      <c r="AE18" s="63">
        <v>1</v>
      </c>
      <c r="AF18" s="67"/>
      <c r="AG18" s="67" t="s">
        <v>360</v>
      </c>
      <c r="AH18" s="67"/>
      <c r="AI18" s="67" t="s">
        <v>360</v>
      </c>
      <c r="AJ18" s="67"/>
      <c r="AK18" s="68">
        <v>1</v>
      </c>
      <c r="AL18" s="69"/>
      <c r="AM18" s="63">
        <v>1</v>
      </c>
      <c r="AN18" s="65">
        <v>0</v>
      </c>
      <c r="AO18" s="63">
        <v>1</v>
      </c>
      <c r="AP18" s="66">
        <v>0</v>
      </c>
      <c r="AQ18" s="63" t="s">
        <v>360</v>
      </c>
      <c r="AR18" s="64"/>
      <c r="AS18" s="63">
        <v>1</v>
      </c>
      <c r="AT18" s="66"/>
    </row>
    <row r="19" spans="2:46" ht="24.95" customHeight="1" thickBot="1" x14ac:dyDescent="0.3">
      <c r="B19" s="63">
        <v>13</v>
      </c>
      <c r="C19" s="494" t="s">
        <v>373</v>
      </c>
      <c r="D19" s="495"/>
      <c r="E19" s="35">
        <v>1</v>
      </c>
      <c r="F19" s="143"/>
      <c r="G19" s="35">
        <v>1</v>
      </c>
      <c r="H19" s="143"/>
      <c r="I19" s="48" t="s">
        <v>360</v>
      </c>
      <c r="J19" s="138"/>
      <c r="K19" s="48" t="s">
        <v>360</v>
      </c>
      <c r="L19" s="141"/>
      <c r="M19" s="48" t="s">
        <v>360</v>
      </c>
      <c r="N19" s="141"/>
      <c r="O19" s="48" t="s">
        <v>360</v>
      </c>
      <c r="P19" s="141"/>
      <c r="Q19" s="145"/>
      <c r="R19" s="145">
        <v>1</v>
      </c>
      <c r="S19" s="63">
        <v>1</v>
      </c>
      <c r="T19" s="66"/>
      <c r="U19" s="66">
        <v>1</v>
      </c>
      <c r="V19" s="66"/>
      <c r="W19" s="66">
        <v>1</v>
      </c>
      <c r="X19" s="66"/>
      <c r="Y19" s="66" t="s">
        <v>361</v>
      </c>
      <c r="Z19" s="66"/>
      <c r="AA19" s="63" t="s">
        <v>361</v>
      </c>
      <c r="AB19" s="66"/>
      <c r="AC19" s="63" t="s">
        <v>361</v>
      </c>
      <c r="AD19" s="66"/>
      <c r="AE19" s="63">
        <v>1</v>
      </c>
      <c r="AF19" s="67"/>
      <c r="AG19" s="67" t="s">
        <v>360</v>
      </c>
      <c r="AH19" s="67"/>
      <c r="AI19" s="67" t="s">
        <v>360</v>
      </c>
      <c r="AJ19" s="67"/>
      <c r="AK19" s="68">
        <v>1</v>
      </c>
      <c r="AL19" s="69"/>
      <c r="AM19" s="63">
        <v>1</v>
      </c>
      <c r="AN19" s="65">
        <v>0</v>
      </c>
      <c r="AO19" s="63">
        <v>1</v>
      </c>
      <c r="AP19" s="66">
        <v>0</v>
      </c>
      <c r="AQ19" s="63"/>
      <c r="AR19" s="64" t="s">
        <v>360</v>
      </c>
      <c r="AS19" s="63"/>
      <c r="AT19" s="66">
        <v>1</v>
      </c>
    </row>
    <row r="20" spans="2:46" ht="24.95" customHeight="1" thickBot="1" x14ac:dyDescent="0.3">
      <c r="B20" s="63">
        <v>14</v>
      </c>
      <c r="C20" s="494" t="s">
        <v>374</v>
      </c>
      <c r="D20" s="495"/>
      <c r="E20" s="143">
        <v>1</v>
      </c>
      <c r="F20" s="35"/>
      <c r="G20" s="143">
        <v>1</v>
      </c>
      <c r="H20" s="35"/>
      <c r="I20" s="138" t="s">
        <v>360</v>
      </c>
      <c r="J20" s="48"/>
      <c r="K20" s="138" t="s">
        <v>360</v>
      </c>
      <c r="L20" s="34"/>
      <c r="M20" s="145" t="s">
        <v>360</v>
      </c>
      <c r="N20" s="34"/>
      <c r="O20" s="138" t="s">
        <v>360</v>
      </c>
      <c r="P20" s="34"/>
      <c r="Q20" s="145">
        <v>1</v>
      </c>
      <c r="R20" s="145"/>
      <c r="S20" s="66">
        <v>1</v>
      </c>
      <c r="T20" s="63"/>
      <c r="U20" s="63">
        <v>1</v>
      </c>
      <c r="V20" s="63"/>
      <c r="W20" s="63">
        <v>1</v>
      </c>
      <c r="X20" s="63"/>
      <c r="Y20" s="63" t="s">
        <v>361</v>
      </c>
      <c r="Z20" s="63"/>
      <c r="AA20" s="66" t="s">
        <v>361</v>
      </c>
      <c r="AB20" s="63"/>
      <c r="AC20" s="66" t="s">
        <v>361</v>
      </c>
      <c r="AD20" s="63"/>
      <c r="AE20" s="67"/>
      <c r="AF20" s="63">
        <v>1</v>
      </c>
      <c r="AG20" s="63" t="s">
        <v>360</v>
      </c>
      <c r="AH20" s="63"/>
      <c r="AI20" s="63" t="s">
        <v>360</v>
      </c>
      <c r="AJ20" s="63"/>
      <c r="AK20" s="69">
        <v>1</v>
      </c>
      <c r="AL20" s="68"/>
      <c r="AM20" s="65">
        <v>1</v>
      </c>
      <c r="AN20" s="63">
        <v>0</v>
      </c>
      <c r="AO20" s="66">
        <v>1</v>
      </c>
      <c r="AP20" s="63">
        <v>0</v>
      </c>
      <c r="AQ20" s="64" t="s">
        <v>360</v>
      </c>
      <c r="AR20" s="63"/>
      <c r="AS20" s="66">
        <v>1</v>
      </c>
      <c r="AT20" s="63"/>
    </row>
    <row r="21" spans="2:46" ht="24.95" customHeight="1" thickBot="1" x14ac:dyDescent="0.3">
      <c r="B21" s="63">
        <v>15</v>
      </c>
      <c r="C21" s="494" t="s">
        <v>375</v>
      </c>
      <c r="D21" s="495"/>
      <c r="E21" s="143">
        <v>1</v>
      </c>
      <c r="F21" s="35"/>
      <c r="G21" s="143">
        <v>1</v>
      </c>
      <c r="H21" s="35"/>
      <c r="I21" s="138" t="s">
        <v>360</v>
      </c>
      <c r="J21" s="48"/>
      <c r="K21" s="138" t="s">
        <v>360</v>
      </c>
      <c r="L21" s="34"/>
      <c r="M21" s="145" t="s">
        <v>360</v>
      </c>
      <c r="N21" s="34"/>
      <c r="O21" s="138" t="s">
        <v>360</v>
      </c>
      <c r="P21" s="34"/>
      <c r="Q21" s="145"/>
      <c r="R21" s="145">
        <v>1</v>
      </c>
      <c r="S21" s="66">
        <v>1</v>
      </c>
      <c r="T21" s="63"/>
      <c r="U21" s="63">
        <v>1</v>
      </c>
      <c r="V21" s="63"/>
      <c r="W21" s="63"/>
      <c r="X21" s="63">
        <v>1</v>
      </c>
      <c r="Y21" s="63" t="s">
        <v>361</v>
      </c>
      <c r="Z21" s="63"/>
      <c r="AA21" s="66" t="s">
        <v>361</v>
      </c>
      <c r="AB21" s="63"/>
      <c r="AC21" s="66" t="s">
        <v>361</v>
      </c>
      <c r="AD21" s="63"/>
      <c r="AE21" s="67">
        <v>1</v>
      </c>
      <c r="AF21" s="63"/>
      <c r="AG21" s="63" t="s">
        <v>360</v>
      </c>
      <c r="AH21" s="63"/>
      <c r="AI21" s="63" t="s">
        <v>360</v>
      </c>
      <c r="AJ21" s="63"/>
      <c r="AK21" s="69">
        <v>1</v>
      </c>
      <c r="AL21" s="68"/>
      <c r="AM21" s="65">
        <v>1</v>
      </c>
      <c r="AN21" s="63">
        <v>0</v>
      </c>
      <c r="AO21" s="66">
        <v>0</v>
      </c>
      <c r="AP21" s="63">
        <v>1</v>
      </c>
      <c r="AQ21" s="64" t="s">
        <v>360</v>
      </c>
      <c r="AR21" s="63"/>
      <c r="AS21" s="66">
        <v>1</v>
      </c>
      <c r="AT21" s="63"/>
    </row>
    <row r="22" spans="2:46" ht="24.95" customHeight="1" thickBot="1" x14ac:dyDescent="0.3">
      <c r="B22" s="63">
        <v>16</v>
      </c>
      <c r="C22" s="494" t="s">
        <v>376</v>
      </c>
      <c r="D22" s="495"/>
      <c r="E22" s="143"/>
      <c r="F22" s="35">
        <v>1</v>
      </c>
      <c r="G22" s="143"/>
      <c r="H22" s="35">
        <v>1</v>
      </c>
      <c r="I22" s="138"/>
      <c r="J22" s="48"/>
      <c r="K22" s="138"/>
      <c r="L22" s="34"/>
      <c r="M22" s="145"/>
      <c r="N22" s="34"/>
      <c r="O22" s="138"/>
      <c r="P22" s="34"/>
      <c r="Q22" s="145">
        <v>1</v>
      </c>
      <c r="R22" s="145"/>
      <c r="S22" s="66"/>
      <c r="T22" s="63">
        <v>1</v>
      </c>
      <c r="U22" s="63"/>
      <c r="V22" s="63">
        <v>1</v>
      </c>
      <c r="W22" s="63"/>
      <c r="X22" s="63">
        <v>1</v>
      </c>
      <c r="Y22" s="63"/>
      <c r="Z22" s="63" t="s">
        <v>361</v>
      </c>
      <c r="AA22" s="66"/>
      <c r="AB22" s="63" t="s">
        <v>361</v>
      </c>
      <c r="AC22" s="66"/>
      <c r="AD22" s="63" t="s">
        <v>361</v>
      </c>
      <c r="AE22" s="67"/>
      <c r="AF22" s="63">
        <v>1</v>
      </c>
      <c r="AG22" s="63"/>
      <c r="AH22" s="63" t="s">
        <v>360</v>
      </c>
      <c r="AI22" s="63"/>
      <c r="AJ22" s="63" t="s">
        <v>360</v>
      </c>
      <c r="AK22" s="69"/>
      <c r="AL22" s="68">
        <v>1</v>
      </c>
      <c r="AM22" s="65">
        <v>0</v>
      </c>
      <c r="AN22" s="63">
        <v>1</v>
      </c>
      <c r="AO22" s="66">
        <v>0</v>
      </c>
      <c r="AP22" s="63">
        <v>1</v>
      </c>
      <c r="AQ22" s="64"/>
      <c r="AR22" s="63" t="s">
        <v>360</v>
      </c>
      <c r="AS22" s="66"/>
      <c r="AT22" s="63">
        <v>1</v>
      </c>
    </row>
    <row r="23" spans="2:46" ht="24.95" customHeight="1" thickBot="1" x14ac:dyDescent="0.3">
      <c r="B23" s="63">
        <v>17</v>
      </c>
      <c r="C23" s="494" t="s">
        <v>377</v>
      </c>
      <c r="D23" s="495"/>
      <c r="E23" s="143">
        <v>1</v>
      </c>
      <c r="F23" s="35"/>
      <c r="G23" s="143"/>
      <c r="H23" s="35">
        <v>1</v>
      </c>
      <c r="I23" s="138" t="s">
        <v>360</v>
      </c>
      <c r="J23" s="48"/>
      <c r="K23" s="138" t="s">
        <v>360</v>
      </c>
      <c r="L23" s="34"/>
      <c r="M23" s="145" t="s">
        <v>360</v>
      </c>
      <c r="N23" s="34"/>
      <c r="O23" s="138" t="s">
        <v>360</v>
      </c>
      <c r="P23" s="34"/>
      <c r="Q23" s="145"/>
      <c r="R23" s="145">
        <v>1</v>
      </c>
      <c r="S23" s="66">
        <v>1</v>
      </c>
      <c r="T23" s="63"/>
      <c r="U23" s="63">
        <v>1</v>
      </c>
      <c r="V23" s="63"/>
      <c r="W23" s="63">
        <v>1</v>
      </c>
      <c r="X23" s="63"/>
      <c r="Y23" s="63" t="s">
        <v>361</v>
      </c>
      <c r="Z23" s="63"/>
      <c r="AA23" s="66" t="s">
        <v>361</v>
      </c>
      <c r="AB23" s="63"/>
      <c r="AC23" s="66" t="s">
        <v>361</v>
      </c>
      <c r="AD23" s="63"/>
      <c r="AE23" s="67"/>
      <c r="AF23" s="63">
        <v>1</v>
      </c>
      <c r="AG23" s="63" t="s">
        <v>360</v>
      </c>
      <c r="AH23" s="63"/>
      <c r="AI23" s="63" t="s">
        <v>360</v>
      </c>
      <c r="AJ23" s="63"/>
      <c r="AK23" s="69">
        <v>1</v>
      </c>
      <c r="AL23" s="68"/>
      <c r="AM23" s="65">
        <v>1</v>
      </c>
      <c r="AN23" s="63">
        <v>0</v>
      </c>
      <c r="AO23" s="66">
        <v>1</v>
      </c>
      <c r="AP23" s="63">
        <v>0</v>
      </c>
      <c r="AQ23" s="64" t="s">
        <v>360</v>
      </c>
      <c r="AR23" s="63"/>
      <c r="AS23" s="66">
        <v>1</v>
      </c>
      <c r="AT23" s="63"/>
    </row>
    <row r="24" spans="2:46" ht="24.95" customHeight="1" thickBot="1" x14ac:dyDescent="0.3">
      <c r="B24" s="63">
        <v>18</v>
      </c>
      <c r="C24" s="494" t="s">
        <v>378</v>
      </c>
      <c r="D24" s="495"/>
      <c r="E24" s="144">
        <v>1</v>
      </c>
      <c r="F24" s="137"/>
      <c r="G24" s="144"/>
      <c r="H24" s="137">
        <v>1</v>
      </c>
      <c r="I24" s="139" t="s">
        <v>360</v>
      </c>
      <c r="J24" s="140"/>
      <c r="K24" s="139" t="s">
        <v>360</v>
      </c>
      <c r="L24" s="142"/>
      <c r="M24" s="146"/>
      <c r="N24" s="142"/>
      <c r="O24" s="139"/>
      <c r="P24" s="142"/>
      <c r="Q24" s="145"/>
      <c r="R24" s="145">
        <v>1</v>
      </c>
      <c r="S24" s="74">
        <v>1</v>
      </c>
      <c r="T24" s="70"/>
      <c r="U24" s="70">
        <v>1</v>
      </c>
      <c r="V24" s="70"/>
      <c r="W24" s="70">
        <v>1</v>
      </c>
      <c r="X24" s="70"/>
      <c r="Y24" s="70" t="s">
        <v>361</v>
      </c>
      <c r="Z24" s="70"/>
      <c r="AA24" s="74" t="s">
        <v>361</v>
      </c>
      <c r="AB24" s="70"/>
      <c r="AC24" s="74" t="s">
        <v>361</v>
      </c>
      <c r="AD24" s="70"/>
      <c r="AE24" s="76"/>
      <c r="AF24" s="70">
        <v>1</v>
      </c>
      <c r="AG24" s="70" t="s">
        <v>360</v>
      </c>
      <c r="AH24" s="70"/>
      <c r="AI24" s="70" t="s">
        <v>360</v>
      </c>
      <c r="AJ24" s="70"/>
      <c r="AK24" s="77">
        <v>1</v>
      </c>
      <c r="AL24" s="78"/>
      <c r="AM24" s="75">
        <v>1</v>
      </c>
      <c r="AN24" s="70">
        <v>0</v>
      </c>
      <c r="AO24" s="74">
        <v>1</v>
      </c>
      <c r="AP24" s="70">
        <v>0</v>
      </c>
      <c r="AQ24" s="72" t="s">
        <v>360</v>
      </c>
      <c r="AR24" s="70"/>
      <c r="AS24" s="74"/>
      <c r="AT24" s="70">
        <v>1</v>
      </c>
    </row>
    <row r="25" spans="2:46" ht="15.75" thickBot="1" x14ac:dyDescent="0.3">
      <c r="B25" s="63"/>
      <c r="C25" s="505" t="s">
        <v>379</v>
      </c>
      <c r="D25" s="506"/>
      <c r="E25" s="79">
        <f>SUM(E7:E24)</f>
        <v>14</v>
      </c>
      <c r="F25" s="71"/>
      <c r="G25" s="71">
        <f>SUM(G7:G24)</f>
        <v>14</v>
      </c>
      <c r="H25" s="71"/>
      <c r="I25" s="72">
        <v>15</v>
      </c>
      <c r="J25" s="70"/>
      <c r="K25" s="74">
        <v>15</v>
      </c>
      <c r="L25" s="73"/>
      <c r="M25" s="74">
        <v>14</v>
      </c>
      <c r="N25" s="73"/>
      <c r="O25" s="74">
        <v>14</v>
      </c>
      <c r="P25" s="73"/>
      <c r="Q25" s="75">
        <f>SUM(Q7:Q24)</f>
        <v>10</v>
      </c>
      <c r="R25" s="70"/>
      <c r="S25" s="74">
        <f>SUM(S7:S24)</f>
        <v>14</v>
      </c>
      <c r="T25" s="70"/>
      <c r="U25" s="70">
        <f>SUM(U7:U24)</f>
        <v>15</v>
      </c>
      <c r="V25" s="70"/>
      <c r="W25" s="70">
        <f>SUM(W7:W24)</f>
        <v>12</v>
      </c>
      <c r="X25" s="70"/>
      <c r="Y25" s="70">
        <v>14</v>
      </c>
      <c r="Z25" s="70"/>
      <c r="AA25" s="74">
        <v>16</v>
      </c>
      <c r="AB25" s="70"/>
      <c r="AC25" s="74">
        <v>16</v>
      </c>
      <c r="AD25" s="70"/>
      <c r="AE25" s="76">
        <f>SUM(AE7:AE24)</f>
        <v>7</v>
      </c>
      <c r="AF25" s="70"/>
      <c r="AG25" s="70">
        <v>16</v>
      </c>
      <c r="AH25" s="70"/>
      <c r="AI25" s="74">
        <f>COUNTIF(AI7:AI24,"*")</f>
        <v>16</v>
      </c>
      <c r="AJ25" s="70"/>
      <c r="AK25" s="80">
        <f>SUM(AK7:AK24)</f>
        <v>16</v>
      </c>
      <c r="AL25" s="80"/>
      <c r="AM25" s="75">
        <v>16</v>
      </c>
      <c r="AN25" s="70"/>
      <c r="AO25" s="74">
        <v>15</v>
      </c>
      <c r="AP25" s="70"/>
      <c r="AQ25" s="72">
        <v>13</v>
      </c>
      <c r="AR25" s="70"/>
      <c r="AS25" s="79">
        <f>SUM(AS7:AS24)</f>
        <v>11</v>
      </c>
      <c r="AT25" s="79"/>
    </row>
    <row r="26" spans="2:46" x14ac:dyDescent="0.25">
      <c r="B26" s="54"/>
      <c r="C26" s="55"/>
      <c r="D26" s="55"/>
      <c r="E26" s="56"/>
      <c r="F26" s="57"/>
      <c r="G26" s="57"/>
      <c r="H26" s="57"/>
      <c r="I26" s="51"/>
      <c r="J26" s="51"/>
      <c r="K26" s="51"/>
      <c r="L26" s="51"/>
      <c r="M26" s="51"/>
      <c r="N26" s="51"/>
      <c r="O26" s="51"/>
      <c r="P26" s="51"/>
      <c r="Q26" s="51"/>
      <c r="R26" s="51"/>
      <c r="S26" s="51"/>
      <c r="T26" s="51"/>
      <c r="U26" s="51"/>
      <c r="V26" s="51"/>
      <c r="W26" s="51"/>
      <c r="X26" s="51"/>
      <c r="Y26" s="51"/>
      <c r="Z26" s="51"/>
      <c r="AA26" s="52"/>
      <c r="AB26" s="52"/>
      <c r="AC26" s="51"/>
      <c r="AD26" s="51"/>
      <c r="AE26" s="51"/>
      <c r="AF26" s="51"/>
      <c r="AG26" s="51"/>
      <c r="AH26" s="51"/>
      <c r="AI26" s="51"/>
      <c r="AJ26" s="51"/>
      <c r="AK26" s="51"/>
      <c r="AL26" s="51"/>
      <c r="AM26" s="51"/>
      <c r="AN26" s="51"/>
      <c r="AO26" s="51"/>
      <c r="AP26" s="51"/>
      <c r="AQ26" s="51"/>
      <c r="AR26" s="51"/>
      <c r="AS26" s="51"/>
      <c r="AT26" s="51"/>
    </row>
    <row r="27" spans="2:46" x14ac:dyDescent="0.25">
      <c r="B27" s="507" t="s">
        <v>380</v>
      </c>
      <c r="C27" s="508"/>
      <c r="D27" s="508"/>
      <c r="E27" s="508"/>
      <c r="F27" s="509"/>
      <c r="G27" s="125"/>
      <c r="H27" s="125"/>
      <c r="I27" s="51"/>
      <c r="J27" s="51"/>
      <c r="K27" s="51"/>
      <c r="L27" s="51"/>
      <c r="M27" s="51"/>
      <c r="N27" s="51"/>
      <c r="O27" s="51"/>
      <c r="P27" s="51"/>
      <c r="Q27" s="51"/>
      <c r="R27" s="51"/>
      <c r="S27" s="51"/>
      <c r="T27" s="51"/>
      <c r="U27" s="51"/>
      <c r="V27" s="51"/>
      <c r="W27" s="51"/>
      <c r="X27" s="51"/>
      <c r="Y27" s="51"/>
      <c r="Z27" s="51"/>
      <c r="AA27" s="52"/>
      <c r="AB27" s="52"/>
      <c r="AC27" s="51"/>
      <c r="AD27" s="51"/>
      <c r="AE27" s="51"/>
      <c r="AF27" s="51"/>
      <c r="AG27" s="51"/>
      <c r="AH27" s="51"/>
      <c r="AI27" s="51"/>
      <c r="AJ27" s="51"/>
      <c r="AK27" s="51"/>
      <c r="AL27" s="51"/>
      <c r="AM27" s="51"/>
      <c r="AN27" s="51"/>
      <c r="AO27" s="51"/>
      <c r="AP27" s="51"/>
      <c r="AQ27" s="51"/>
      <c r="AR27" s="51"/>
      <c r="AS27" s="51"/>
      <c r="AT27" s="51"/>
    </row>
    <row r="28" spans="2:46" x14ac:dyDescent="0.25">
      <c r="B28" s="507" t="s">
        <v>381</v>
      </c>
      <c r="C28" s="508"/>
      <c r="D28" s="508"/>
      <c r="E28" s="508"/>
      <c r="F28" s="509"/>
      <c r="G28" s="125"/>
      <c r="H28" s="125"/>
      <c r="I28" s="51"/>
      <c r="J28" s="51"/>
      <c r="K28" s="51"/>
      <c r="L28" s="51"/>
      <c r="M28" s="51"/>
      <c r="N28" s="51"/>
      <c r="O28" s="51"/>
      <c r="P28" s="51"/>
      <c r="Q28" s="51"/>
      <c r="R28" s="51"/>
      <c r="S28" s="51"/>
      <c r="T28" s="51"/>
      <c r="U28" s="51"/>
      <c r="V28" s="51"/>
      <c r="W28" s="51"/>
      <c r="X28" s="51"/>
      <c r="Y28" s="51"/>
      <c r="Z28" s="51"/>
      <c r="AA28" s="52"/>
      <c r="AB28" s="52"/>
      <c r="AC28" s="51"/>
      <c r="AD28" s="51"/>
      <c r="AE28" s="51"/>
      <c r="AF28" s="51"/>
      <c r="AG28" s="51"/>
      <c r="AH28" s="51"/>
      <c r="AI28" s="51"/>
      <c r="AJ28" s="51"/>
      <c r="AK28" s="51"/>
      <c r="AL28" s="51"/>
      <c r="AM28" s="51"/>
      <c r="AN28" s="51"/>
      <c r="AO28" s="51"/>
      <c r="AP28" s="51"/>
      <c r="AQ28" s="51"/>
      <c r="AR28" s="51"/>
      <c r="AS28" s="51"/>
      <c r="AT28" s="51"/>
    </row>
    <row r="29" spans="2:46" ht="15.75" thickBot="1" x14ac:dyDescent="0.3">
      <c r="B29" s="507" t="s">
        <v>382</v>
      </c>
      <c r="C29" s="508"/>
      <c r="D29" s="508"/>
      <c r="E29" s="508"/>
      <c r="F29" s="509"/>
      <c r="G29" s="125"/>
      <c r="H29" s="125"/>
      <c r="I29" s="51"/>
      <c r="J29" s="51"/>
      <c r="K29" s="51"/>
      <c r="L29" s="51"/>
      <c r="M29" s="51"/>
      <c r="N29" s="51"/>
      <c r="O29" s="51"/>
      <c r="P29" s="51"/>
      <c r="Q29" s="51"/>
      <c r="R29" s="51"/>
      <c r="S29" s="51"/>
      <c r="T29" s="51"/>
      <c r="U29" s="51"/>
      <c r="V29" s="51"/>
      <c r="W29" s="51"/>
      <c r="X29" s="51"/>
      <c r="Y29" s="51"/>
      <c r="Z29" s="51"/>
      <c r="AA29" s="52"/>
      <c r="AB29" s="52"/>
      <c r="AC29" s="51"/>
      <c r="AD29" s="51"/>
      <c r="AE29" s="51"/>
      <c r="AF29" s="51"/>
      <c r="AG29" s="51"/>
      <c r="AH29" s="51"/>
      <c r="AI29" s="51"/>
      <c r="AJ29" s="51"/>
      <c r="AK29" s="51"/>
      <c r="AL29" s="51"/>
      <c r="AM29" s="51"/>
      <c r="AN29" s="51"/>
      <c r="AO29" s="51"/>
      <c r="AP29" s="51"/>
      <c r="AQ29" s="51"/>
      <c r="AR29" s="51"/>
      <c r="AS29" s="51"/>
      <c r="AT29" s="51"/>
    </row>
    <row r="30" spans="2:46" ht="15.75" thickBot="1" x14ac:dyDescent="0.3">
      <c r="B30" s="501" t="s">
        <v>36</v>
      </c>
      <c r="C30" s="502"/>
      <c r="D30" s="501" t="s">
        <v>383</v>
      </c>
      <c r="E30" s="503"/>
      <c r="F30" s="502"/>
      <c r="G30" s="126"/>
      <c r="H30" s="126"/>
      <c r="I30" s="51"/>
      <c r="J30" s="51"/>
      <c r="K30" s="51"/>
      <c r="L30" s="51"/>
      <c r="M30" s="51"/>
      <c r="N30" s="51"/>
      <c r="O30" s="51"/>
      <c r="P30" s="51"/>
      <c r="Q30" s="51"/>
      <c r="R30" s="51"/>
      <c r="S30" s="51"/>
      <c r="T30" s="51"/>
      <c r="U30" s="51"/>
      <c r="V30" s="51"/>
      <c r="W30" s="51"/>
      <c r="X30" s="51"/>
      <c r="Y30" s="51"/>
      <c r="Z30" s="51"/>
      <c r="AA30" s="52"/>
      <c r="AB30" s="52"/>
      <c r="AC30" s="51"/>
      <c r="AD30" s="51"/>
      <c r="AE30" s="51"/>
      <c r="AF30" s="51"/>
      <c r="AG30" s="51"/>
      <c r="AH30" s="51"/>
      <c r="AI30" s="51"/>
      <c r="AJ30" s="51"/>
      <c r="AK30" s="51"/>
      <c r="AL30" s="51"/>
      <c r="AM30" s="51"/>
      <c r="AN30" s="51"/>
      <c r="AO30" s="51"/>
      <c r="AP30" s="51"/>
      <c r="AQ30" s="51"/>
      <c r="AR30" s="51"/>
      <c r="AS30" s="51"/>
      <c r="AT30" s="51"/>
    </row>
    <row r="31" spans="2:46" ht="15.75" thickBot="1" x14ac:dyDescent="0.3">
      <c r="B31" s="501" t="s">
        <v>97</v>
      </c>
      <c r="C31" s="502"/>
      <c r="D31" s="501" t="s">
        <v>384</v>
      </c>
      <c r="E31" s="503"/>
      <c r="F31" s="502"/>
      <c r="G31" s="126"/>
      <c r="H31" s="126"/>
      <c r="I31" s="51"/>
      <c r="J31" s="51"/>
      <c r="K31" s="51"/>
      <c r="L31" s="51"/>
      <c r="M31" s="51"/>
      <c r="N31" s="51"/>
      <c r="O31" s="51"/>
      <c r="P31" s="51"/>
      <c r="Q31" s="51"/>
      <c r="R31" s="51"/>
      <c r="S31" s="51"/>
      <c r="T31" s="51"/>
      <c r="U31" s="51"/>
      <c r="V31" s="51"/>
      <c r="W31" s="51"/>
      <c r="X31" s="51"/>
      <c r="Y31" s="51"/>
      <c r="Z31" s="51"/>
      <c r="AA31" s="52"/>
      <c r="AB31" s="52"/>
      <c r="AC31" s="51"/>
      <c r="AD31" s="51"/>
      <c r="AE31" s="51"/>
      <c r="AF31" s="51"/>
      <c r="AG31" s="51"/>
      <c r="AH31" s="51"/>
      <c r="AI31" s="51"/>
      <c r="AJ31" s="51"/>
      <c r="AK31" s="51"/>
      <c r="AL31" s="51"/>
      <c r="AM31" s="51"/>
      <c r="AN31" s="51"/>
      <c r="AO31" s="51"/>
      <c r="AP31" s="51"/>
      <c r="AQ31" s="51"/>
      <c r="AR31" s="51"/>
      <c r="AS31" s="51"/>
      <c r="AT31" s="51"/>
    </row>
    <row r="32" spans="2:46" ht="15.75" thickBot="1" x14ac:dyDescent="0.3">
      <c r="B32" s="501" t="s">
        <v>385</v>
      </c>
      <c r="C32" s="502"/>
      <c r="D32" s="501" t="s">
        <v>835</v>
      </c>
      <c r="E32" s="503"/>
      <c r="F32" s="502"/>
      <c r="G32" s="126"/>
      <c r="H32" s="126"/>
      <c r="I32" s="51"/>
      <c r="J32" s="51"/>
      <c r="K32" s="51"/>
      <c r="L32" s="51"/>
      <c r="M32" s="51"/>
      <c r="N32" s="51"/>
      <c r="O32" s="51"/>
      <c r="P32" s="51"/>
      <c r="Q32" s="51"/>
      <c r="R32" s="51"/>
      <c r="S32" s="51"/>
      <c r="T32" s="51"/>
      <c r="U32" s="51"/>
      <c r="V32" s="51"/>
      <c r="W32" s="51"/>
      <c r="X32" s="51"/>
      <c r="Y32" s="51"/>
      <c r="Z32" s="51"/>
      <c r="AA32" s="52"/>
      <c r="AB32" s="52"/>
      <c r="AC32" s="51"/>
      <c r="AD32" s="51"/>
      <c r="AE32" s="51"/>
      <c r="AF32" s="51"/>
      <c r="AG32" s="51"/>
      <c r="AH32" s="51"/>
      <c r="AI32" s="51"/>
      <c r="AJ32" s="51"/>
      <c r="AK32" s="51"/>
      <c r="AL32" s="51"/>
      <c r="AM32" s="51"/>
      <c r="AN32" s="51"/>
      <c r="AO32" s="51"/>
      <c r="AP32" s="51"/>
      <c r="AQ32" s="51"/>
      <c r="AR32" s="51"/>
      <c r="AS32" s="51"/>
      <c r="AT32" s="51"/>
    </row>
    <row r="33" spans="2:46" x14ac:dyDescent="0.25">
      <c r="B33" s="51"/>
      <c r="C33" s="51"/>
      <c r="D33" s="293"/>
      <c r="E33" s="51"/>
      <c r="F33" s="51"/>
      <c r="G33" s="51"/>
      <c r="H33" s="51"/>
      <c r="I33" s="51"/>
      <c r="J33" s="51"/>
      <c r="K33" s="51"/>
      <c r="L33" s="51"/>
      <c r="M33" s="51"/>
      <c r="N33" s="51"/>
      <c r="O33" s="51"/>
      <c r="P33" s="51"/>
      <c r="Q33" s="51"/>
      <c r="R33" s="51"/>
      <c r="S33" s="51"/>
      <c r="T33" s="51"/>
      <c r="U33" s="51"/>
      <c r="V33" s="51"/>
      <c r="W33" s="51"/>
      <c r="X33" s="51"/>
      <c r="Y33" s="51"/>
      <c r="Z33" s="51"/>
      <c r="AA33" s="52"/>
      <c r="AB33" s="52"/>
      <c r="AC33" s="51"/>
      <c r="AD33" s="51"/>
      <c r="AE33" s="51"/>
      <c r="AF33" s="51"/>
      <c r="AG33" s="51"/>
      <c r="AH33" s="51"/>
      <c r="AI33" s="51"/>
      <c r="AJ33" s="51"/>
      <c r="AK33" s="51"/>
      <c r="AL33" s="51"/>
      <c r="AM33" s="51"/>
      <c r="AN33" s="51"/>
      <c r="AO33" s="51"/>
      <c r="AP33" s="51"/>
      <c r="AQ33" s="51"/>
      <c r="AR33" s="51"/>
      <c r="AS33" s="51"/>
      <c r="AT33" s="51"/>
    </row>
    <row r="34" spans="2:46" x14ac:dyDescent="0.25">
      <c r="B34" s="504" t="s">
        <v>386</v>
      </c>
      <c r="C34" s="504"/>
      <c r="D34" s="504"/>
      <c r="E34" s="504"/>
      <c r="F34" s="504"/>
      <c r="G34" s="127"/>
      <c r="H34" s="127"/>
      <c r="I34" s="51"/>
      <c r="J34" s="51"/>
      <c r="K34" s="51"/>
      <c r="L34" s="51"/>
      <c r="M34" s="51"/>
      <c r="N34" s="51"/>
      <c r="O34" s="51"/>
      <c r="P34" s="51"/>
      <c r="Q34" s="51"/>
      <c r="R34" s="51"/>
      <c r="S34" s="51"/>
      <c r="T34" s="51"/>
      <c r="U34" s="51"/>
      <c r="V34" s="51"/>
      <c r="W34" s="51"/>
      <c r="X34" s="51"/>
      <c r="Y34" s="51"/>
      <c r="Z34" s="51"/>
      <c r="AA34" s="52"/>
      <c r="AB34" s="52"/>
      <c r="AC34" s="51"/>
      <c r="AD34" s="51"/>
      <c r="AE34" s="51"/>
      <c r="AF34" s="51"/>
      <c r="AG34" s="51"/>
      <c r="AH34" s="51"/>
      <c r="AI34" s="51"/>
      <c r="AJ34" s="51"/>
      <c r="AK34" s="51"/>
      <c r="AL34" s="51"/>
      <c r="AM34" s="51"/>
      <c r="AN34" s="51"/>
      <c r="AO34" s="51"/>
      <c r="AP34" s="51"/>
      <c r="AQ34" s="51"/>
      <c r="AR34" s="51"/>
      <c r="AS34" s="51"/>
      <c r="AT34" s="51"/>
    </row>
    <row r="35" spans="2:46" ht="15.75" thickBot="1" x14ac:dyDescent="0.3">
      <c r="B35" s="81"/>
      <c r="C35" s="81"/>
      <c r="D35" s="294"/>
      <c r="E35" s="81"/>
      <c r="F35" s="81"/>
      <c r="G35" s="81"/>
      <c r="H35" s="81"/>
      <c r="I35" s="51"/>
      <c r="J35" s="51"/>
      <c r="K35" s="51"/>
      <c r="L35" s="51"/>
      <c r="M35" s="51"/>
      <c r="N35" s="51"/>
      <c r="O35" s="51"/>
      <c r="P35" s="51"/>
      <c r="Q35" s="51"/>
      <c r="R35" s="51"/>
      <c r="S35" s="51"/>
      <c r="T35" s="51"/>
      <c r="U35" s="51"/>
      <c r="V35" s="51"/>
      <c r="W35" s="51"/>
      <c r="X35" s="51"/>
      <c r="Y35" s="51"/>
      <c r="Z35" s="51"/>
      <c r="AA35" s="52"/>
      <c r="AB35" s="52"/>
      <c r="AC35" s="51"/>
      <c r="AD35" s="51"/>
      <c r="AE35" s="51"/>
      <c r="AF35" s="51"/>
      <c r="AG35" s="51"/>
      <c r="AH35" s="51"/>
      <c r="AI35" s="51"/>
      <c r="AJ35" s="51"/>
      <c r="AK35" s="51"/>
      <c r="AL35" s="51"/>
      <c r="AM35" s="51"/>
      <c r="AN35" s="51"/>
      <c r="AO35" s="51"/>
      <c r="AP35" s="51"/>
      <c r="AQ35" s="51"/>
      <c r="AR35" s="51"/>
      <c r="AS35" s="51"/>
      <c r="AT35" s="51"/>
    </row>
    <row r="36" spans="2:46" ht="26.25" thickBot="1" x14ac:dyDescent="0.3">
      <c r="B36" s="82" t="s">
        <v>339</v>
      </c>
      <c r="C36" s="83" t="s">
        <v>684</v>
      </c>
      <c r="D36" s="295" t="s">
        <v>149</v>
      </c>
      <c r="E36" s="83" t="s">
        <v>387</v>
      </c>
      <c r="F36" s="83" t="s">
        <v>340</v>
      </c>
      <c r="G36" s="147"/>
      <c r="H36" s="147"/>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row>
    <row r="37" spans="2:46" ht="27" thickTop="1" thickBot="1" x14ac:dyDescent="0.3">
      <c r="B37" s="3" t="s">
        <v>152</v>
      </c>
      <c r="C37" s="84" t="s">
        <v>27</v>
      </c>
      <c r="D37" s="85" t="s">
        <v>605</v>
      </c>
      <c r="E37" s="86">
        <f>+E25</f>
        <v>14</v>
      </c>
      <c r="F37" s="87" t="s">
        <v>389</v>
      </c>
      <c r="G37" s="148"/>
      <c r="H37" s="148"/>
      <c r="I37" s="51"/>
      <c r="J37" s="51"/>
      <c r="K37" s="51"/>
      <c r="L37" s="51"/>
      <c r="M37" s="51"/>
      <c r="N37" s="51"/>
      <c r="O37" s="51"/>
      <c r="P37" s="51"/>
      <c r="Q37" s="51"/>
      <c r="R37" s="51"/>
      <c r="S37" s="51"/>
      <c r="T37" s="51"/>
      <c r="U37" s="51"/>
      <c r="V37" s="51"/>
      <c r="W37" s="51"/>
      <c r="X37" s="51"/>
      <c r="Y37" s="51"/>
      <c r="Z37" s="51"/>
      <c r="AA37" s="52"/>
      <c r="AB37" s="52"/>
      <c r="AC37" s="51"/>
      <c r="AD37" s="51"/>
      <c r="AE37" s="51"/>
      <c r="AF37" s="51"/>
      <c r="AG37" s="51"/>
      <c r="AH37" s="51"/>
      <c r="AI37" s="51"/>
      <c r="AJ37" s="51"/>
      <c r="AK37" s="51"/>
      <c r="AL37" s="51"/>
      <c r="AM37" s="51"/>
      <c r="AN37" s="51"/>
      <c r="AO37" s="51"/>
      <c r="AP37" s="51"/>
      <c r="AQ37" s="51"/>
      <c r="AR37" s="51"/>
      <c r="AS37" s="51"/>
      <c r="AT37" s="51"/>
    </row>
    <row r="38" spans="2:46" ht="52.5" thickTop="1" thickBot="1" x14ac:dyDescent="0.3">
      <c r="B38" s="121" t="s">
        <v>456</v>
      </c>
      <c r="C38" s="84" t="s">
        <v>39</v>
      </c>
      <c r="D38" s="286" t="s">
        <v>40</v>
      </c>
      <c r="E38" s="86">
        <f>+G25</f>
        <v>14</v>
      </c>
      <c r="F38" s="87" t="s">
        <v>389</v>
      </c>
      <c r="G38" s="148"/>
      <c r="H38" s="148"/>
      <c r="I38" s="51"/>
      <c r="J38" s="51"/>
      <c r="K38" s="51"/>
      <c r="L38" s="51"/>
      <c r="M38" s="51"/>
      <c r="N38" s="51"/>
      <c r="O38" s="51"/>
      <c r="P38" s="51"/>
      <c r="Q38" s="51"/>
      <c r="R38" s="51"/>
      <c r="S38" s="51"/>
      <c r="T38" s="51"/>
      <c r="U38" s="51"/>
      <c r="V38" s="51"/>
      <c r="W38" s="51"/>
      <c r="X38" s="51"/>
      <c r="Y38" s="51"/>
      <c r="Z38" s="51"/>
      <c r="AA38" s="52"/>
      <c r="AB38" s="52"/>
      <c r="AC38" s="51"/>
      <c r="AD38" s="51"/>
      <c r="AE38" s="51"/>
      <c r="AF38" s="51"/>
      <c r="AG38" s="51"/>
      <c r="AH38" s="51"/>
      <c r="AI38" s="51"/>
      <c r="AJ38" s="51"/>
      <c r="AK38" s="51"/>
      <c r="AL38" s="51"/>
      <c r="AM38" s="51"/>
      <c r="AN38" s="51"/>
      <c r="AO38" s="51"/>
      <c r="AP38" s="51"/>
      <c r="AQ38" s="51"/>
      <c r="AR38" s="51"/>
      <c r="AS38" s="51"/>
      <c r="AT38" s="51"/>
    </row>
    <row r="39" spans="2:46" ht="65.25" thickTop="1" thickBot="1" x14ac:dyDescent="0.3">
      <c r="B39" s="450" t="s">
        <v>169</v>
      </c>
      <c r="C39" s="84" t="s">
        <v>39</v>
      </c>
      <c r="D39" s="85" t="s">
        <v>388</v>
      </c>
      <c r="E39" s="151">
        <f>+I25</f>
        <v>15</v>
      </c>
      <c r="F39" s="154" t="s">
        <v>389</v>
      </c>
      <c r="G39" s="149"/>
      <c r="H39" s="149"/>
      <c r="I39" s="51"/>
      <c r="J39" s="51"/>
      <c r="K39" s="51"/>
      <c r="L39" s="51"/>
      <c r="M39" s="51"/>
      <c r="N39" s="51"/>
      <c r="O39" s="51"/>
      <c r="P39" s="51"/>
      <c r="Q39" s="51"/>
      <c r="R39" s="51"/>
      <c r="S39" s="51"/>
      <c r="T39" s="51"/>
      <c r="U39" s="51"/>
      <c r="V39" s="51"/>
      <c r="W39" s="51"/>
      <c r="X39" s="51"/>
      <c r="Y39" s="51"/>
      <c r="Z39" s="51"/>
      <c r="AA39" s="52"/>
      <c r="AB39" s="52"/>
      <c r="AC39" s="51"/>
      <c r="AD39" s="51"/>
      <c r="AE39" s="51"/>
      <c r="AF39" s="51"/>
      <c r="AG39" s="51"/>
      <c r="AH39" s="51"/>
      <c r="AI39" s="51"/>
      <c r="AJ39" s="51"/>
      <c r="AK39" s="51"/>
      <c r="AL39" s="51"/>
      <c r="AM39" s="51"/>
      <c r="AN39" s="51"/>
      <c r="AO39" s="51"/>
      <c r="AP39" s="51"/>
      <c r="AQ39" s="51"/>
      <c r="AR39" s="51"/>
      <c r="AS39" s="51"/>
      <c r="AT39" s="51"/>
    </row>
    <row r="40" spans="2:46" ht="65.25" thickTop="1" thickBot="1" x14ac:dyDescent="0.3">
      <c r="B40" s="450"/>
      <c r="C40" s="84" t="s">
        <v>51</v>
      </c>
      <c r="D40" s="85" t="s">
        <v>52</v>
      </c>
      <c r="E40" s="152">
        <f>+K25</f>
        <v>15</v>
      </c>
      <c r="F40" s="155" t="s">
        <v>389</v>
      </c>
      <c r="G40" s="149"/>
      <c r="H40" s="149"/>
      <c r="I40" s="51"/>
      <c r="J40" s="51"/>
      <c r="K40" s="51"/>
      <c r="L40" s="51"/>
      <c r="M40" s="51"/>
      <c r="N40" s="51"/>
      <c r="O40" s="51"/>
      <c r="P40" s="51"/>
      <c r="Q40" s="51"/>
      <c r="R40" s="51"/>
      <c r="S40" s="51"/>
      <c r="T40" s="51"/>
      <c r="U40" s="51"/>
      <c r="V40" s="51"/>
      <c r="W40" s="51"/>
      <c r="X40" s="51"/>
      <c r="Y40" s="51"/>
      <c r="Z40" s="51"/>
      <c r="AA40" s="52"/>
      <c r="AB40" s="52"/>
      <c r="AC40" s="51"/>
      <c r="AD40" s="51"/>
      <c r="AE40" s="51"/>
      <c r="AF40" s="51"/>
      <c r="AG40" s="51"/>
      <c r="AH40" s="51"/>
      <c r="AI40" s="51"/>
      <c r="AJ40" s="51"/>
      <c r="AK40" s="51"/>
      <c r="AL40" s="51"/>
      <c r="AM40" s="51"/>
      <c r="AN40" s="51"/>
      <c r="AO40" s="51"/>
      <c r="AP40" s="51"/>
      <c r="AQ40" s="51"/>
      <c r="AR40" s="51"/>
      <c r="AS40" s="51"/>
      <c r="AT40" s="51"/>
    </row>
    <row r="41" spans="2:46" ht="39.75" thickTop="1" thickBot="1" x14ac:dyDescent="0.3">
      <c r="B41" s="450"/>
      <c r="C41" s="84" t="s">
        <v>54</v>
      </c>
      <c r="D41" s="85" t="s">
        <v>55</v>
      </c>
      <c r="E41" s="152">
        <f>+M25</f>
        <v>14</v>
      </c>
      <c r="F41" s="155" t="s">
        <v>389</v>
      </c>
      <c r="G41" s="149"/>
      <c r="H41" s="149"/>
      <c r="I41" s="51"/>
      <c r="J41" s="51"/>
      <c r="K41" s="51"/>
      <c r="L41" s="51"/>
      <c r="M41" s="51"/>
      <c r="N41" s="51"/>
      <c r="O41" s="51"/>
      <c r="P41" s="51"/>
      <c r="Q41" s="51"/>
      <c r="R41" s="51"/>
      <c r="S41" s="51"/>
      <c r="T41" s="51"/>
      <c r="U41" s="51"/>
      <c r="V41" s="51"/>
      <c r="W41" s="51"/>
      <c r="X41" s="51"/>
      <c r="Y41" s="51"/>
      <c r="Z41" s="51"/>
      <c r="AA41" s="52"/>
      <c r="AB41" s="52"/>
      <c r="AC41" s="51"/>
      <c r="AD41" s="51"/>
      <c r="AE41" s="51"/>
      <c r="AF41" s="51"/>
      <c r="AG41" s="51"/>
      <c r="AH41" s="51"/>
      <c r="AI41" s="51"/>
      <c r="AJ41" s="51"/>
      <c r="AK41" s="51"/>
      <c r="AL41" s="51"/>
      <c r="AM41" s="51"/>
      <c r="AN41" s="51"/>
      <c r="AO41" s="51"/>
      <c r="AP41" s="51"/>
      <c r="AQ41" s="51"/>
      <c r="AR41" s="51"/>
      <c r="AS41" s="51"/>
      <c r="AT41" s="51"/>
    </row>
    <row r="42" spans="2:46" ht="39.75" thickTop="1" thickBot="1" x14ac:dyDescent="0.3">
      <c r="B42" s="450"/>
      <c r="C42" s="84" t="s">
        <v>27</v>
      </c>
      <c r="D42" s="85" t="s">
        <v>61</v>
      </c>
      <c r="E42" s="153">
        <f>+O25</f>
        <v>14</v>
      </c>
      <c r="F42" s="155" t="s">
        <v>389</v>
      </c>
      <c r="G42" s="149"/>
      <c r="H42" s="149"/>
      <c r="I42" s="51"/>
      <c r="J42" s="51"/>
      <c r="K42" s="51"/>
      <c r="L42" s="51"/>
      <c r="M42" s="51"/>
      <c r="N42" s="51"/>
      <c r="O42" s="51"/>
      <c r="P42" s="51"/>
      <c r="Q42" s="51"/>
      <c r="R42" s="51"/>
      <c r="S42" s="51"/>
      <c r="T42" s="51"/>
      <c r="U42" s="51"/>
      <c r="V42" s="51"/>
      <c r="W42" s="51"/>
      <c r="X42" s="51"/>
      <c r="Y42" s="51"/>
      <c r="Z42" s="51"/>
      <c r="AA42" s="52"/>
      <c r="AB42" s="52"/>
      <c r="AC42" s="51"/>
      <c r="AD42" s="51"/>
      <c r="AE42" s="51"/>
      <c r="AF42" s="51"/>
      <c r="AG42" s="51"/>
      <c r="AH42" s="51"/>
      <c r="AI42" s="51"/>
      <c r="AJ42" s="51"/>
      <c r="AK42" s="51"/>
      <c r="AL42" s="51"/>
      <c r="AM42" s="51"/>
      <c r="AN42" s="51"/>
      <c r="AO42" s="51"/>
      <c r="AP42" s="51"/>
      <c r="AQ42" s="51"/>
      <c r="AR42" s="51"/>
      <c r="AS42" s="51"/>
      <c r="AT42" s="51"/>
    </row>
    <row r="43" spans="2:46" ht="27" thickTop="1" thickBot="1" x14ac:dyDescent="0.3">
      <c r="B43" s="3" t="s">
        <v>192</v>
      </c>
      <c r="C43" s="84" t="s">
        <v>39</v>
      </c>
      <c r="D43" s="85" t="s">
        <v>345</v>
      </c>
      <c r="E43" s="86">
        <f>+Q25</f>
        <v>10</v>
      </c>
      <c r="F43" s="87" t="s">
        <v>97</v>
      </c>
      <c r="G43" s="150"/>
      <c r="H43" s="150"/>
      <c r="I43" s="51"/>
      <c r="J43" s="51"/>
      <c r="K43" s="51"/>
      <c r="L43" s="51"/>
      <c r="M43" s="51"/>
      <c r="N43" s="51"/>
      <c r="O43" s="51"/>
      <c r="P43" s="51"/>
      <c r="Q43" s="51"/>
      <c r="R43" s="51"/>
      <c r="S43" s="51"/>
      <c r="T43" s="51"/>
      <c r="U43" s="51"/>
      <c r="V43" s="51"/>
      <c r="W43" s="51"/>
      <c r="X43" s="51"/>
      <c r="Y43" s="51"/>
      <c r="Z43" s="51"/>
      <c r="AA43" s="52"/>
      <c r="AB43" s="52"/>
      <c r="AC43" s="51"/>
      <c r="AD43" s="51"/>
      <c r="AE43" s="51"/>
      <c r="AF43" s="51"/>
      <c r="AG43" s="51"/>
      <c r="AH43" s="51"/>
      <c r="AI43" s="51"/>
      <c r="AJ43" s="51"/>
      <c r="AK43" s="51"/>
      <c r="AL43" s="51"/>
      <c r="AM43" s="51"/>
      <c r="AN43" s="51"/>
      <c r="AO43" s="51"/>
      <c r="AP43" s="51"/>
      <c r="AQ43" s="51"/>
      <c r="AR43" s="51"/>
      <c r="AS43" s="51"/>
      <c r="AT43" s="51"/>
    </row>
    <row r="44" spans="2:46" ht="27" thickTop="1" thickBot="1" x14ac:dyDescent="0.3">
      <c r="B44" s="8" t="s">
        <v>198</v>
      </c>
      <c r="C44" s="84" t="s">
        <v>70</v>
      </c>
      <c r="D44" s="192" t="s">
        <v>71</v>
      </c>
      <c r="E44" s="84">
        <f>+S25</f>
        <v>14</v>
      </c>
      <c r="F44" s="87" t="s">
        <v>385</v>
      </c>
      <c r="G44" s="150"/>
      <c r="H44" s="150"/>
      <c r="I44" s="51"/>
      <c r="J44" s="51"/>
      <c r="K44" s="51"/>
      <c r="L44" s="51"/>
      <c r="M44" s="51"/>
      <c r="N44" s="51"/>
      <c r="O44" s="51"/>
      <c r="P44" s="51"/>
      <c r="Q44" s="51"/>
      <c r="R44" s="51"/>
      <c r="S44" s="51"/>
      <c r="T44" s="51"/>
      <c r="U44" s="51"/>
      <c r="V44" s="51"/>
      <c r="W44" s="51"/>
      <c r="X44" s="51"/>
      <c r="Y44" s="51"/>
      <c r="Z44" s="51"/>
      <c r="AA44" s="52"/>
      <c r="AB44" s="52"/>
      <c r="AC44" s="51"/>
      <c r="AD44" s="51"/>
      <c r="AE44" s="51"/>
      <c r="AF44" s="51"/>
      <c r="AG44" s="51"/>
      <c r="AH44" s="51"/>
      <c r="AI44" s="51"/>
      <c r="AJ44" s="51"/>
      <c r="AK44" s="51"/>
      <c r="AL44" s="51"/>
      <c r="AM44" s="51"/>
      <c r="AN44" s="51"/>
      <c r="AO44" s="51"/>
      <c r="AP44" s="51"/>
      <c r="AQ44" s="51"/>
      <c r="AR44" s="51"/>
      <c r="AS44" s="51"/>
      <c r="AT44" s="51"/>
    </row>
    <row r="45" spans="2:46" ht="39.75" thickTop="1" thickBot="1" x14ac:dyDescent="0.3">
      <c r="B45" s="447" t="s">
        <v>496</v>
      </c>
      <c r="C45" s="84" t="s">
        <v>39</v>
      </c>
      <c r="D45" s="192" t="s">
        <v>506</v>
      </c>
      <c r="E45" s="84">
        <f>+U25</f>
        <v>15</v>
      </c>
      <c r="F45" s="87" t="s">
        <v>385</v>
      </c>
      <c r="G45" s="150"/>
      <c r="H45" s="150"/>
      <c r="I45" s="51"/>
      <c r="J45" s="51"/>
      <c r="K45" s="51"/>
      <c r="L45" s="51"/>
      <c r="M45" s="51"/>
      <c r="N45" s="51"/>
      <c r="O45" s="51"/>
      <c r="P45" s="51"/>
      <c r="Q45" s="51"/>
      <c r="R45" s="51"/>
      <c r="S45" s="51"/>
      <c r="T45" s="51"/>
      <c r="U45" s="51"/>
      <c r="V45" s="51"/>
      <c r="W45" s="51"/>
      <c r="X45" s="51"/>
      <c r="Y45" s="51"/>
      <c r="Z45" s="51"/>
      <c r="AA45" s="52"/>
      <c r="AB45" s="52"/>
      <c r="AC45" s="51"/>
      <c r="AD45" s="51"/>
      <c r="AE45" s="51"/>
      <c r="AF45" s="51"/>
      <c r="AG45" s="51"/>
      <c r="AH45" s="51"/>
      <c r="AI45" s="51"/>
      <c r="AJ45" s="51"/>
      <c r="AK45" s="51"/>
      <c r="AL45" s="51"/>
      <c r="AM45" s="51"/>
      <c r="AN45" s="51"/>
      <c r="AO45" s="51"/>
      <c r="AP45" s="51"/>
      <c r="AQ45" s="51"/>
      <c r="AR45" s="51"/>
      <c r="AS45" s="51"/>
      <c r="AT45" s="51"/>
    </row>
    <row r="46" spans="2:46" ht="52.5" thickTop="1" thickBot="1" x14ac:dyDescent="0.3">
      <c r="B46" s="449"/>
      <c r="C46" s="84" t="s">
        <v>51</v>
      </c>
      <c r="D46" s="192" t="s">
        <v>78</v>
      </c>
      <c r="E46" s="84">
        <f>+W25</f>
        <v>12</v>
      </c>
      <c r="F46" s="87" t="s">
        <v>385</v>
      </c>
      <c r="G46" s="150"/>
      <c r="H46" s="150"/>
      <c r="I46" s="51"/>
      <c r="J46" s="51"/>
      <c r="K46" s="51"/>
      <c r="L46" s="51"/>
      <c r="M46" s="51"/>
      <c r="N46" s="51"/>
      <c r="O46" s="51"/>
      <c r="P46" s="51"/>
      <c r="Q46" s="51"/>
      <c r="R46" s="51"/>
      <c r="S46" s="51"/>
      <c r="T46" s="51"/>
      <c r="U46" s="51"/>
      <c r="V46" s="51"/>
      <c r="W46" s="51"/>
      <c r="X46" s="51"/>
      <c r="Y46" s="51"/>
      <c r="Z46" s="51"/>
      <c r="AA46" s="52"/>
      <c r="AB46" s="52"/>
      <c r="AC46" s="51"/>
      <c r="AD46" s="51"/>
      <c r="AE46" s="51"/>
      <c r="AF46" s="51"/>
      <c r="AG46" s="51"/>
      <c r="AH46" s="51"/>
      <c r="AI46" s="51"/>
      <c r="AJ46" s="51"/>
      <c r="AK46" s="51"/>
      <c r="AL46" s="51"/>
      <c r="AM46" s="51"/>
      <c r="AN46" s="51"/>
      <c r="AO46" s="51"/>
      <c r="AP46" s="51"/>
      <c r="AQ46" s="51"/>
      <c r="AR46" s="51"/>
      <c r="AS46" s="51"/>
      <c r="AT46" s="51"/>
    </row>
    <row r="47" spans="2:46" ht="16.5" thickTop="1" thickBot="1" x14ac:dyDescent="0.3">
      <c r="B47" s="7" t="s">
        <v>514</v>
      </c>
      <c r="C47" s="84" t="s">
        <v>51</v>
      </c>
      <c r="D47" s="41" t="s">
        <v>80</v>
      </c>
      <c r="E47" s="84">
        <f>+Y25</f>
        <v>14</v>
      </c>
      <c r="F47" s="87" t="s">
        <v>389</v>
      </c>
      <c r="G47" s="150"/>
      <c r="H47" s="150"/>
      <c r="I47" s="51"/>
      <c r="J47" s="51"/>
      <c r="K47" s="51"/>
      <c r="L47" s="51"/>
      <c r="M47" s="51"/>
      <c r="N47" s="51"/>
      <c r="O47" s="51"/>
      <c r="P47" s="51"/>
      <c r="Q47" s="51"/>
      <c r="R47" s="51"/>
      <c r="S47" s="51"/>
      <c r="T47" s="51"/>
      <c r="U47" s="51"/>
      <c r="V47" s="51"/>
      <c r="W47" s="51"/>
      <c r="X47" s="51"/>
      <c r="Y47" s="51"/>
      <c r="Z47" s="51"/>
      <c r="AA47" s="52"/>
      <c r="AB47" s="52"/>
      <c r="AC47" s="51"/>
      <c r="AD47" s="51"/>
      <c r="AE47" s="51"/>
      <c r="AF47" s="51"/>
      <c r="AG47" s="51"/>
      <c r="AH47" s="51"/>
      <c r="AI47" s="51"/>
      <c r="AJ47" s="51"/>
      <c r="AK47" s="51"/>
      <c r="AL47" s="51"/>
      <c r="AM47" s="51"/>
      <c r="AN47" s="51"/>
      <c r="AO47" s="51"/>
      <c r="AP47" s="51"/>
      <c r="AQ47" s="51"/>
      <c r="AR47" s="51"/>
      <c r="AS47" s="51"/>
      <c r="AT47" s="51"/>
    </row>
    <row r="48" spans="2:46" ht="39.75" thickTop="1" thickBot="1" x14ac:dyDescent="0.3">
      <c r="B48" s="446" t="s">
        <v>202</v>
      </c>
      <c r="C48" s="84" t="s">
        <v>39</v>
      </c>
      <c r="D48" s="192" t="s">
        <v>98</v>
      </c>
      <c r="E48" s="84">
        <f>+AA25</f>
        <v>16</v>
      </c>
      <c r="F48" s="87" t="s">
        <v>390</v>
      </c>
      <c r="G48" s="150"/>
      <c r="H48" s="150"/>
      <c r="I48" s="51"/>
      <c r="J48" s="51"/>
      <c r="K48" s="51"/>
      <c r="L48" s="51"/>
      <c r="M48" s="51"/>
      <c r="N48" s="51"/>
      <c r="O48" s="51"/>
      <c r="P48" s="51"/>
      <c r="Q48" s="51"/>
      <c r="R48" s="51"/>
      <c r="S48" s="51"/>
      <c r="T48" s="51"/>
      <c r="U48" s="51"/>
      <c r="V48" s="51"/>
      <c r="W48" s="51"/>
      <c r="X48" s="51"/>
      <c r="Y48" s="51"/>
      <c r="Z48" s="51"/>
      <c r="AA48" s="52"/>
      <c r="AB48" s="52"/>
      <c r="AC48" s="51"/>
      <c r="AD48" s="51"/>
      <c r="AE48" s="51"/>
      <c r="AF48" s="51"/>
      <c r="AG48" s="51"/>
      <c r="AH48" s="51"/>
      <c r="AI48" s="51"/>
      <c r="AJ48" s="51"/>
      <c r="AK48" s="51"/>
      <c r="AL48" s="51"/>
      <c r="AM48" s="51"/>
      <c r="AN48" s="51"/>
      <c r="AO48" s="51"/>
      <c r="AP48" s="51"/>
      <c r="AQ48" s="51"/>
      <c r="AR48" s="51"/>
      <c r="AS48" s="51"/>
      <c r="AT48" s="51"/>
    </row>
    <row r="49" spans="2:46" ht="52.5" thickTop="1" thickBot="1" x14ac:dyDescent="0.3">
      <c r="B49" s="446"/>
      <c r="C49" s="84" t="s">
        <v>51</v>
      </c>
      <c r="D49" s="192" t="s">
        <v>349</v>
      </c>
      <c r="E49" s="84">
        <f>+AC25</f>
        <v>16</v>
      </c>
      <c r="F49" s="87" t="s">
        <v>390</v>
      </c>
      <c r="G49" s="150"/>
      <c r="H49" s="150"/>
      <c r="I49" s="51"/>
      <c r="J49" s="51"/>
      <c r="K49" s="51"/>
      <c r="L49" s="51"/>
      <c r="M49" s="51"/>
      <c r="N49" s="51"/>
      <c r="O49" s="51"/>
      <c r="P49" s="51"/>
      <c r="Q49" s="51"/>
      <c r="R49" s="51"/>
      <c r="S49" s="51"/>
      <c r="T49" s="51"/>
      <c r="U49" s="51"/>
      <c r="V49" s="51"/>
      <c r="W49" s="51"/>
      <c r="X49" s="51"/>
      <c r="Y49" s="51"/>
      <c r="Z49" s="51"/>
      <c r="AA49" s="52"/>
      <c r="AB49" s="52"/>
      <c r="AC49" s="51"/>
      <c r="AD49" s="51"/>
      <c r="AE49" s="51"/>
      <c r="AF49" s="51"/>
      <c r="AG49" s="51"/>
      <c r="AH49" s="51"/>
      <c r="AI49" s="51"/>
      <c r="AJ49" s="51"/>
      <c r="AK49" s="51"/>
      <c r="AL49" s="51"/>
      <c r="AM49" s="51"/>
      <c r="AN49" s="51"/>
      <c r="AO49" s="51"/>
      <c r="AP49" s="51"/>
      <c r="AQ49" s="51"/>
      <c r="AR49" s="51"/>
      <c r="AS49" s="51"/>
      <c r="AT49" s="51"/>
    </row>
    <row r="50" spans="2:46" ht="39.75" thickTop="1" thickBot="1" x14ac:dyDescent="0.3">
      <c r="B50" s="3" t="s">
        <v>210</v>
      </c>
      <c r="C50" s="84" t="s">
        <v>110</v>
      </c>
      <c r="D50" s="192" t="s">
        <v>111</v>
      </c>
      <c r="E50" s="84">
        <f>+AE25</f>
        <v>7</v>
      </c>
      <c r="F50" s="87" t="s">
        <v>91</v>
      </c>
      <c r="G50" s="150"/>
      <c r="H50" s="150"/>
      <c r="I50" s="51"/>
      <c r="J50" s="51"/>
      <c r="K50" s="51"/>
      <c r="L50" s="51"/>
      <c r="M50" s="51"/>
      <c r="N50" s="51"/>
      <c r="O50" s="51"/>
      <c r="P50" s="51"/>
      <c r="Q50" s="51"/>
      <c r="R50" s="51"/>
      <c r="S50" s="51"/>
      <c r="T50" s="51"/>
      <c r="U50" s="51"/>
      <c r="V50" s="51"/>
      <c r="W50" s="51"/>
      <c r="X50" s="51"/>
      <c r="Y50" s="51"/>
      <c r="Z50" s="51"/>
      <c r="AA50" s="52"/>
      <c r="AB50" s="52"/>
      <c r="AC50" s="51"/>
      <c r="AD50" s="51"/>
      <c r="AE50" s="51"/>
      <c r="AF50" s="51"/>
      <c r="AG50" s="51"/>
      <c r="AH50" s="51"/>
      <c r="AI50" s="51"/>
      <c r="AJ50" s="51"/>
      <c r="AK50" s="51"/>
      <c r="AL50" s="51"/>
      <c r="AM50" s="51"/>
      <c r="AN50" s="51"/>
      <c r="AO50" s="51"/>
      <c r="AP50" s="51"/>
      <c r="AQ50" s="51"/>
      <c r="AR50" s="51"/>
      <c r="AS50" s="51"/>
      <c r="AT50" s="51"/>
    </row>
    <row r="51" spans="2:46" ht="39.75" thickTop="1" thickBot="1" x14ac:dyDescent="0.3">
      <c r="B51" s="499" t="s">
        <v>217</v>
      </c>
      <c r="C51" s="84" t="s">
        <v>534</v>
      </c>
      <c r="D51" s="192" t="s">
        <v>118</v>
      </c>
      <c r="E51" s="84">
        <f>+AG25</f>
        <v>16</v>
      </c>
      <c r="F51" s="87" t="s">
        <v>389</v>
      </c>
      <c r="G51" s="150"/>
      <c r="H51" s="150"/>
      <c r="I51" s="51"/>
      <c r="J51" s="51"/>
      <c r="K51" s="51"/>
      <c r="L51" s="51"/>
      <c r="M51" s="51"/>
      <c r="N51" s="51"/>
      <c r="O51" s="51"/>
      <c r="P51" s="51"/>
      <c r="Q51" s="51"/>
      <c r="R51" s="51"/>
      <c r="S51" s="51"/>
      <c r="T51" s="51"/>
      <c r="U51" s="51"/>
      <c r="V51" s="51"/>
      <c r="W51" s="51"/>
      <c r="X51" s="51"/>
      <c r="Y51" s="51"/>
      <c r="Z51" s="51"/>
      <c r="AA51" s="52"/>
      <c r="AB51" s="52"/>
      <c r="AC51" s="51"/>
      <c r="AD51" s="51"/>
      <c r="AE51" s="51"/>
      <c r="AF51" s="51"/>
      <c r="AG51" s="51"/>
      <c r="AH51" s="51"/>
      <c r="AI51" s="51"/>
      <c r="AJ51" s="51"/>
      <c r="AK51" s="51"/>
      <c r="AL51" s="51"/>
      <c r="AM51" s="51"/>
      <c r="AN51" s="51"/>
      <c r="AO51" s="51"/>
      <c r="AP51" s="51"/>
      <c r="AQ51" s="51"/>
      <c r="AR51" s="51"/>
      <c r="AS51" s="51"/>
      <c r="AT51" s="51"/>
    </row>
    <row r="52" spans="2:46" ht="78" thickTop="1" thickBot="1" x14ac:dyDescent="0.3">
      <c r="B52" s="500"/>
      <c r="C52" s="84" t="s">
        <v>538</v>
      </c>
      <c r="D52" s="192" t="s">
        <v>556</v>
      </c>
      <c r="E52" s="84">
        <f>+AI25</f>
        <v>16</v>
      </c>
      <c r="F52" s="87" t="s">
        <v>389</v>
      </c>
      <c r="G52" s="150"/>
      <c r="H52" s="150"/>
      <c r="I52" s="51"/>
      <c r="J52" s="51"/>
      <c r="K52" s="51"/>
      <c r="L52" s="51"/>
      <c r="M52" s="51"/>
      <c r="N52" s="51"/>
      <c r="O52" s="51"/>
      <c r="P52" s="51"/>
      <c r="Q52" s="51"/>
      <c r="R52" s="51"/>
      <c r="S52" s="51"/>
      <c r="T52" s="51"/>
      <c r="U52" s="51"/>
      <c r="V52" s="51"/>
      <c r="W52" s="51"/>
      <c r="X52" s="51"/>
      <c r="Y52" s="51"/>
      <c r="Z52" s="51"/>
      <c r="AA52" s="52"/>
      <c r="AB52" s="52"/>
      <c r="AC52" s="51"/>
      <c r="AD52" s="51"/>
      <c r="AE52" s="51"/>
      <c r="AF52" s="51"/>
      <c r="AG52" s="51"/>
      <c r="AH52" s="51"/>
      <c r="AI52" s="51"/>
      <c r="AJ52" s="51"/>
      <c r="AK52" s="51"/>
      <c r="AL52" s="51"/>
      <c r="AM52" s="51"/>
      <c r="AN52" s="51"/>
      <c r="AO52" s="51"/>
      <c r="AP52" s="51"/>
      <c r="AQ52" s="51"/>
      <c r="AR52" s="51"/>
      <c r="AS52" s="51"/>
      <c r="AT52" s="51"/>
    </row>
    <row r="53" spans="2:46" ht="27" thickTop="1" thickBot="1" x14ac:dyDescent="0.3">
      <c r="B53" s="3" t="s">
        <v>289</v>
      </c>
      <c r="C53" s="84" t="s">
        <v>39</v>
      </c>
      <c r="D53" s="192" t="s">
        <v>122</v>
      </c>
      <c r="E53" s="84">
        <f>+AK25</f>
        <v>16</v>
      </c>
      <c r="F53" s="87" t="s">
        <v>385</v>
      </c>
      <c r="G53" s="150"/>
      <c r="H53" s="150"/>
      <c r="I53" s="51"/>
      <c r="J53" s="51"/>
      <c r="K53" s="51"/>
      <c r="L53" s="51"/>
      <c r="M53" s="51"/>
      <c r="N53" s="51"/>
      <c r="O53" s="51"/>
      <c r="P53" s="51"/>
      <c r="Q53" s="51"/>
      <c r="R53" s="51"/>
      <c r="S53" s="51"/>
      <c r="T53" s="51"/>
      <c r="U53" s="51"/>
      <c r="V53" s="51"/>
      <c r="W53" s="51"/>
      <c r="X53" s="51"/>
      <c r="Y53" s="51"/>
      <c r="Z53" s="51"/>
      <c r="AA53" s="52"/>
      <c r="AB53" s="52"/>
      <c r="AC53" s="51"/>
      <c r="AD53" s="51"/>
      <c r="AE53" s="51"/>
      <c r="AF53" s="51"/>
      <c r="AG53" s="51"/>
      <c r="AH53" s="51"/>
      <c r="AI53" s="51"/>
      <c r="AJ53" s="51"/>
      <c r="AK53" s="51"/>
      <c r="AL53" s="51"/>
      <c r="AM53" s="51"/>
      <c r="AN53" s="51"/>
      <c r="AO53" s="51"/>
      <c r="AP53" s="51"/>
      <c r="AQ53" s="51"/>
      <c r="AR53" s="51"/>
      <c r="AS53" s="51"/>
      <c r="AT53" s="51"/>
    </row>
    <row r="54" spans="2:46" ht="39.75" thickTop="1" thickBot="1" x14ac:dyDescent="0.3">
      <c r="B54" s="450" t="s">
        <v>231</v>
      </c>
      <c r="C54" s="84" t="s">
        <v>117</v>
      </c>
      <c r="D54" s="85" t="s">
        <v>353</v>
      </c>
      <c r="E54" s="86">
        <f>+AM25</f>
        <v>16</v>
      </c>
      <c r="F54" s="87" t="s">
        <v>85</v>
      </c>
      <c r="G54" s="150"/>
      <c r="H54" s="150"/>
      <c r="I54" s="51"/>
      <c r="J54" s="51"/>
      <c r="K54" s="51"/>
      <c r="L54" s="51"/>
      <c r="M54" s="51"/>
      <c r="N54" s="51"/>
      <c r="O54" s="51"/>
      <c r="P54" s="51"/>
      <c r="Q54" s="51"/>
      <c r="R54" s="51"/>
      <c r="S54" s="51"/>
      <c r="T54" s="51"/>
      <c r="U54" s="51"/>
      <c r="V54" s="51"/>
      <c r="W54" s="51"/>
      <c r="X54" s="51"/>
      <c r="Y54" s="51"/>
      <c r="Z54" s="51"/>
      <c r="AA54" s="52"/>
      <c r="AB54" s="52"/>
      <c r="AC54" s="51"/>
      <c r="AD54" s="51"/>
      <c r="AE54" s="51"/>
      <c r="AF54" s="51"/>
      <c r="AG54" s="51"/>
      <c r="AH54" s="51"/>
      <c r="AI54" s="51"/>
      <c r="AJ54" s="51"/>
      <c r="AK54" s="51"/>
      <c r="AL54" s="51"/>
      <c r="AM54" s="51"/>
      <c r="AN54" s="51"/>
      <c r="AO54" s="51"/>
      <c r="AP54" s="51"/>
      <c r="AQ54" s="51"/>
      <c r="AR54" s="51"/>
      <c r="AS54" s="51"/>
      <c r="AT54" s="51"/>
    </row>
    <row r="55" spans="2:46" ht="65.25" thickTop="1" thickBot="1" x14ac:dyDescent="0.3">
      <c r="B55" s="450"/>
      <c r="C55" s="84" t="s">
        <v>70</v>
      </c>
      <c r="D55" s="85" t="s">
        <v>131</v>
      </c>
      <c r="E55" s="86">
        <f>+AO25</f>
        <v>15</v>
      </c>
      <c r="F55" s="87" t="s">
        <v>85</v>
      </c>
      <c r="G55" s="150"/>
      <c r="H55" s="150"/>
      <c r="I55" s="51"/>
      <c r="J55" s="51"/>
      <c r="K55" s="51"/>
      <c r="L55" s="51"/>
      <c r="M55" s="51"/>
      <c r="N55" s="51"/>
      <c r="O55" s="51"/>
      <c r="P55" s="51"/>
      <c r="Q55" s="51"/>
      <c r="R55" s="51"/>
      <c r="S55" s="51"/>
      <c r="T55" s="51"/>
      <c r="U55" s="51"/>
      <c r="V55" s="51"/>
      <c r="W55" s="51"/>
      <c r="X55" s="51"/>
      <c r="Y55" s="51"/>
      <c r="Z55" s="51"/>
      <c r="AA55" s="52"/>
      <c r="AB55" s="52"/>
      <c r="AC55" s="51"/>
      <c r="AD55" s="51"/>
      <c r="AE55" s="51"/>
      <c r="AF55" s="51"/>
      <c r="AG55" s="51"/>
      <c r="AH55" s="51"/>
      <c r="AI55" s="51"/>
      <c r="AJ55" s="51"/>
      <c r="AK55" s="51"/>
      <c r="AL55" s="51"/>
      <c r="AM55" s="51"/>
      <c r="AN55" s="51"/>
      <c r="AO55" s="51"/>
      <c r="AP55" s="51"/>
      <c r="AQ55" s="51"/>
      <c r="AR55" s="51"/>
      <c r="AS55" s="51"/>
      <c r="AT55" s="51"/>
    </row>
    <row r="56" spans="2:46" ht="27" thickTop="1" thickBot="1" x14ac:dyDescent="0.3">
      <c r="B56" s="3" t="s">
        <v>247</v>
      </c>
      <c r="C56" s="84" t="s">
        <v>110</v>
      </c>
      <c r="D56" s="85" t="s">
        <v>672</v>
      </c>
      <c r="E56" s="86">
        <f>+AQ25</f>
        <v>13</v>
      </c>
      <c r="F56" s="87" t="s">
        <v>389</v>
      </c>
      <c r="G56" s="150"/>
      <c r="H56" s="150"/>
      <c r="I56" s="51"/>
      <c r="J56" s="51"/>
      <c r="K56" s="51"/>
      <c r="L56" s="51"/>
      <c r="M56" s="51"/>
      <c r="N56" s="51"/>
      <c r="O56" s="51"/>
      <c r="P56" s="51"/>
      <c r="Q56" s="51"/>
      <c r="R56" s="51"/>
      <c r="S56" s="51"/>
      <c r="T56" s="51"/>
      <c r="U56" s="51"/>
      <c r="V56" s="51"/>
      <c r="W56" s="51"/>
      <c r="X56" s="51"/>
      <c r="Y56" s="51"/>
      <c r="Z56" s="51"/>
      <c r="AA56" s="52"/>
      <c r="AB56" s="52"/>
      <c r="AC56" s="51"/>
      <c r="AD56" s="51"/>
      <c r="AE56" s="51"/>
      <c r="AF56" s="51"/>
      <c r="AG56" s="51"/>
      <c r="AH56" s="51"/>
      <c r="AI56" s="51"/>
      <c r="AJ56" s="51"/>
      <c r="AK56" s="51"/>
      <c r="AL56" s="51"/>
      <c r="AM56" s="51"/>
      <c r="AN56" s="51"/>
      <c r="AO56" s="51"/>
      <c r="AP56" s="51"/>
      <c r="AQ56" s="51"/>
      <c r="AR56" s="51"/>
      <c r="AS56" s="51"/>
      <c r="AT56" s="51"/>
    </row>
    <row r="57" spans="2:46" ht="27" thickTop="1" thickBot="1" x14ac:dyDescent="0.3">
      <c r="B57" s="3" t="s">
        <v>249</v>
      </c>
      <c r="C57" s="84" t="s">
        <v>70</v>
      </c>
      <c r="D57" s="85" t="s">
        <v>391</v>
      </c>
      <c r="E57" s="86">
        <f>+AS25</f>
        <v>11</v>
      </c>
      <c r="F57" s="87" t="s">
        <v>97</v>
      </c>
      <c r="G57" s="150"/>
      <c r="H57" s="150"/>
      <c r="I57" s="51"/>
      <c r="J57" s="51"/>
      <c r="K57" s="51"/>
      <c r="L57" s="51"/>
      <c r="M57" s="51"/>
      <c r="N57" s="51"/>
      <c r="O57" s="51"/>
      <c r="P57" s="51"/>
      <c r="Q57" s="51"/>
      <c r="R57" s="51"/>
      <c r="S57" s="51"/>
      <c r="T57" s="51"/>
      <c r="U57" s="51"/>
      <c r="V57" s="51"/>
      <c r="W57" s="51"/>
      <c r="X57" s="51"/>
      <c r="Y57" s="51"/>
      <c r="Z57" s="51"/>
      <c r="AA57" s="52"/>
      <c r="AB57" s="52"/>
      <c r="AC57" s="51"/>
      <c r="AD57" s="51"/>
      <c r="AE57" s="51"/>
      <c r="AF57" s="51"/>
      <c r="AG57" s="51"/>
      <c r="AH57" s="51"/>
      <c r="AI57" s="51"/>
      <c r="AJ57" s="51"/>
      <c r="AK57" s="51"/>
      <c r="AL57" s="51"/>
      <c r="AM57" s="51"/>
      <c r="AN57" s="51"/>
      <c r="AO57" s="51"/>
      <c r="AP57" s="51"/>
      <c r="AQ57" s="51"/>
      <c r="AR57" s="51"/>
      <c r="AS57" s="51"/>
      <c r="AT57" s="51"/>
    </row>
    <row r="58" spans="2:46" x14ac:dyDescent="0.25">
      <c r="B58" s="51"/>
      <c r="C58" s="51"/>
      <c r="D58" s="293"/>
      <c r="E58" s="51"/>
      <c r="F58" s="51"/>
      <c r="G58" s="51"/>
      <c r="H58" s="51"/>
      <c r="I58" s="51"/>
      <c r="J58" s="51"/>
      <c r="K58" s="51"/>
      <c r="L58" s="51"/>
      <c r="M58" s="51"/>
      <c r="N58" s="51"/>
      <c r="O58" s="51"/>
      <c r="P58" s="51"/>
      <c r="Q58" s="51"/>
      <c r="R58" s="51"/>
      <c r="S58" s="51"/>
      <c r="T58" s="51"/>
      <c r="U58" s="51"/>
      <c r="V58" s="51"/>
      <c r="W58" s="51"/>
      <c r="X58" s="51"/>
      <c r="Y58" s="51"/>
      <c r="Z58" s="51"/>
      <c r="AA58" s="52"/>
      <c r="AB58" s="52"/>
      <c r="AC58" s="51"/>
      <c r="AD58" s="51"/>
      <c r="AE58" s="51"/>
      <c r="AF58" s="51"/>
      <c r="AG58" s="51"/>
      <c r="AH58" s="51"/>
      <c r="AI58" s="51"/>
      <c r="AJ58" s="51"/>
      <c r="AK58" s="51"/>
      <c r="AL58" s="51"/>
      <c r="AM58" s="51"/>
      <c r="AN58" s="51"/>
      <c r="AO58" s="51"/>
      <c r="AP58" s="51"/>
      <c r="AQ58" s="51"/>
      <c r="AR58" s="51"/>
      <c r="AS58" s="51"/>
      <c r="AT58" s="51"/>
    </row>
  </sheetData>
  <sheetProtection algorithmName="SHA-512" hashValue="FLI6h70cFIc8zoOzKYcXsUfvXeoDIgi8/sfkq735MD6rLBvi+rsSLWkuU2wvEJAfaVhfKU6N52Kn20wY0MDxzw==" saltValue="IK3P4L/NWTSSJfqIewgxiQ==" spinCount="100000" sheet="1" objects="1" scenarios="1"/>
  <mergeCells count="95">
    <mergeCell ref="B54:B55"/>
    <mergeCell ref="E4:F4"/>
    <mergeCell ref="B4:D4"/>
    <mergeCell ref="B30:C30"/>
    <mergeCell ref="D30:F30"/>
    <mergeCell ref="C18:D18"/>
    <mergeCell ref="C19:D19"/>
    <mergeCell ref="C20:D20"/>
    <mergeCell ref="C21:D21"/>
    <mergeCell ref="C22:D22"/>
    <mergeCell ref="C23:D23"/>
    <mergeCell ref="C12:D12"/>
    <mergeCell ref="C13:D13"/>
    <mergeCell ref="C14:D14"/>
    <mergeCell ref="C15:D15"/>
    <mergeCell ref="C16:D16"/>
    <mergeCell ref="G4:H4"/>
    <mergeCell ref="G5:H5"/>
    <mergeCell ref="B45:B46"/>
    <mergeCell ref="B51:B52"/>
    <mergeCell ref="B31:C31"/>
    <mergeCell ref="D31:F31"/>
    <mergeCell ref="B32:C32"/>
    <mergeCell ref="D32:F32"/>
    <mergeCell ref="B34:F34"/>
    <mergeCell ref="B39:B42"/>
    <mergeCell ref="C24:D24"/>
    <mergeCell ref="C25:D25"/>
    <mergeCell ref="B27:F27"/>
    <mergeCell ref="B28:F28"/>
    <mergeCell ref="B29:F29"/>
    <mergeCell ref="B48:B49"/>
    <mergeCell ref="C17:D17"/>
    <mergeCell ref="C6:D6"/>
    <mergeCell ref="C7:D7"/>
    <mergeCell ref="C8:D8"/>
    <mergeCell ref="C9:D9"/>
    <mergeCell ref="C10:D10"/>
    <mergeCell ref="C11:D11"/>
    <mergeCell ref="AS5:AT5"/>
    <mergeCell ref="O5:P5"/>
    <mergeCell ref="Q5:R5"/>
    <mergeCell ref="S5:T5"/>
    <mergeCell ref="AA5:AB5"/>
    <mergeCell ref="AC5:AD5"/>
    <mergeCell ref="AE5:AF5"/>
    <mergeCell ref="U5:V5"/>
    <mergeCell ref="W5:X5"/>
    <mergeCell ref="Y5:Z5"/>
    <mergeCell ref="AI5:AJ5"/>
    <mergeCell ref="AK5:AL5"/>
    <mergeCell ref="AM5:AN5"/>
    <mergeCell ref="AO5:AP5"/>
    <mergeCell ref="AQ5:AR5"/>
    <mergeCell ref="AG5:AH5"/>
    <mergeCell ref="AM4:AN4"/>
    <mergeCell ref="AO4:AP4"/>
    <mergeCell ref="AQ4:AR4"/>
    <mergeCell ref="AS4:AT4"/>
    <mergeCell ref="B5:B6"/>
    <mergeCell ref="C5:D5"/>
    <mergeCell ref="E5:F5"/>
    <mergeCell ref="I5:J5"/>
    <mergeCell ref="K5:L5"/>
    <mergeCell ref="M5:N5"/>
    <mergeCell ref="S4:T4"/>
    <mergeCell ref="AA4:AB4"/>
    <mergeCell ref="AC4:AD4"/>
    <mergeCell ref="AE4:AF4"/>
    <mergeCell ref="AI4:AJ4"/>
    <mergeCell ref="AK4:AL4"/>
    <mergeCell ref="U4:V4"/>
    <mergeCell ref="W4:X4"/>
    <mergeCell ref="Y4:Z4"/>
    <mergeCell ref="AG4:AH4"/>
    <mergeCell ref="I4:J4"/>
    <mergeCell ref="K4:L4"/>
    <mergeCell ref="M4:N4"/>
    <mergeCell ref="O4:P4"/>
    <mergeCell ref="Q4:R4"/>
    <mergeCell ref="AE3:AF3"/>
    <mergeCell ref="AK3:AL3"/>
    <mergeCell ref="AM3:AP3"/>
    <mergeCell ref="AQ3:AR3"/>
    <mergeCell ref="AS3:AT3"/>
    <mergeCell ref="AG3:AJ3"/>
    <mergeCell ref="AA3:AD3"/>
    <mergeCell ref="U3:X3"/>
    <mergeCell ref="Y3:Z3"/>
    <mergeCell ref="B1:J1"/>
    <mergeCell ref="B3:F3"/>
    <mergeCell ref="I3:P3"/>
    <mergeCell ref="Q3:R3"/>
    <mergeCell ref="S3:T3"/>
    <mergeCell ref="G3:H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3"/>
  <sheetViews>
    <sheetView showGridLines="0" workbookViewId="0">
      <selection activeCell="H9" sqref="H9"/>
    </sheetView>
  </sheetViews>
  <sheetFormatPr baseColWidth="10" defaultRowHeight="15" x14ac:dyDescent="0.25"/>
  <cols>
    <col min="1" max="1" width="9.42578125" customWidth="1"/>
    <col min="2" max="2" width="3.7109375" customWidth="1"/>
    <col min="4" max="8" width="11.7109375" customWidth="1"/>
  </cols>
  <sheetData>
    <row r="1" spans="1:13" ht="15.75" thickBot="1" x14ac:dyDescent="0.3"/>
    <row r="2" spans="1:13" ht="16.5" thickBot="1" x14ac:dyDescent="0.3">
      <c r="C2" s="513" t="s">
        <v>437</v>
      </c>
      <c r="D2" s="514"/>
      <c r="E2" s="514"/>
      <c r="F2" s="514"/>
      <c r="G2" s="514"/>
      <c r="H2" s="514"/>
      <c r="I2" s="515"/>
    </row>
    <row r="4" spans="1:13" ht="51" customHeight="1" x14ac:dyDescent="0.25">
      <c r="A4" s="516" t="s">
        <v>438</v>
      </c>
      <c r="B4" s="101">
        <v>5</v>
      </c>
      <c r="C4" s="37" t="s">
        <v>439</v>
      </c>
      <c r="D4" s="162"/>
      <c r="E4" s="162"/>
      <c r="F4" s="128"/>
      <c r="G4" s="160"/>
      <c r="H4" s="128"/>
    </row>
    <row r="5" spans="1:13" ht="51" customHeight="1" x14ac:dyDescent="0.25">
      <c r="A5" s="516"/>
      <c r="B5" s="101">
        <v>4</v>
      </c>
      <c r="C5" s="37" t="s">
        <v>96</v>
      </c>
      <c r="D5" s="163"/>
      <c r="E5" s="162"/>
      <c r="F5" s="164"/>
      <c r="G5" s="160"/>
      <c r="H5" s="161" t="s">
        <v>528</v>
      </c>
    </row>
    <row r="6" spans="1:13" ht="76.5" customHeight="1" x14ac:dyDescent="0.25">
      <c r="A6" s="516"/>
      <c r="B6" s="101">
        <v>3</v>
      </c>
      <c r="C6" s="37" t="s">
        <v>84</v>
      </c>
      <c r="D6" s="165"/>
      <c r="E6" s="163"/>
      <c r="F6" s="164"/>
      <c r="G6" s="161" t="s">
        <v>532</v>
      </c>
      <c r="H6" s="161" t="s">
        <v>571</v>
      </c>
    </row>
    <row r="7" spans="1:13" ht="66.75" customHeight="1" x14ac:dyDescent="0.25">
      <c r="A7" s="516"/>
      <c r="B7" s="101">
        <v>2</v>
      </c>
      <c r="C7" s="37" t="s">
        <v>343</v>
      </c>
      <c r="D7" s="165"/>
      <c r="E7" s="165"/>
      <c r="F7" s="163"/>
      <c r="G7" s="166" t="s">
        <v>588</v>
      </c>
      <c r="H7" s="161" t="s">
        <v>577</v>
      </c>
      <c r="J7" s="103" t="s">
        <v>838</v>
      </c>
    </row>
    <row r="8" spans="1:13" ht="51" customHeight="1" x14ac:dyDescent="0.25">
      <c r="A8" s="516"/>
      <c r="B8" s="101">
        <v>1</v>
      </c>
      <c r="C8" s="37" t="s">
        <v>90</v>
      </c>
      <c r="D8" s="165"/>
      <c r="E8" s="165"/>
      <c r="F8" s="163"/>
      <c r="G8" s="162"/>
      <c r="H8" s="166" t="s">
        <v>564</v>
      </c>
    </row>
    <row r="9" spans="1:13" x14ac:dyDescent="0.25">
      <c r="D9" s="104" t="s">
        <v>440</v>
      </c>
      <c r="E9" s="104" t="s">
        <v>441</v>
      </c>
      <c r="F9" s="104" t="s">
        <v>57</v>
      </c>
      <c r="G9" s="104" t="s">
        <v>91</v>
      </c>
      <c r="H9" s="104" t="s">
        <v>389</v>
      </c>
    </row>
    <row r="10" spans="1:13" x14ac:dyDescent="0.25">
      <c r="D10" s="104">
        <v>1</v>
      </c>
      <c r="E10" s="104">
        <v>2</v>
      </c>
      <c r="F10" s="104">
        <v>3</v>
      </c>
      <c r="G10" s="104">
        <v>4</v>
      </c>
      <c r="H10" s="104">
        <v>5</v>
      </c>
    </row>
    <row r="12" spans="1:13" x14ac:dyDescent="0.25">
      <c r="D12" s="517" t="s">
        <v>442</v>
      </c>
      <c r="E12" s="517"/>
      <c r="F12" s="517"/>
      <c r="G12" s="517"/>
      <c r="H12" s="517"/>
    </row>
    <row r="13" spans="1:13" x14ac:dyDescent="0.25">
      <c r="M13" s="105"/>
    </row>
  </sheetData>
  <sheetProtection algorithmName="SHA-512" hashValue="qxfKKBXXWb/nEQKEL6M1McEC38Zo4fdRXJaJIYo2nTeJ57ALDy0GBDON5I31SNStM9Kfwi2E67zc2UVJ/zVjGw==" saltValue="mTj41FsVnrN6Vllw4+yPHg==" spinCount="100000" sheet="1" objects="1" scenarios="1"/>
  <mergeCells count="3">
    <mergeCell ref="C2:I2"/>
    <mergeCell ref="A4:A8"/>
    <mergeCell ref="D12:H1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B42"/>
  <sheetViews>
    <sheetView showGridLines="0" zoomScale="80" zoomScaleNormal="80" workbookViewId="0">
      <selection activeCell="E9" sqref="E9"/>
    </sheetView>
  </sheetViews>
  <sheetFormatPr baseColWidth="10" defaultRowHeight="15" x14ac:dyDescent="0.25"/>
  <cols>
    <col min="1" max="1" width="14.7109375" style="51" bestFit="1" customWidth="1"/>
    <col min="2" max="2" width="5.42578125" style="51" customWidth="1"/>
    <col min="3" max="3" width="22.28515625" style="293" customWidth="1"/>
    <col min="4" max="4" width="7.140625" style="51" customWidth="1"/>
    <col min="5" max="5" width="50" style="293" customWidth="1"/>
    <col min="6" max="8" width="11.42578125" style="51"/>
    <col min="9" max="9" width="14.5703125" style="51" customWidth="1"/>
    <col min="10" max="10" width="12.85546875" style="51" customWidth="1"/>
    <col min="11" max="11" width="14.5703125" style="51" bestFit="1" customWidth="1"/>
    <col min="12" max="12" width="11.42578125" style="51"/>
    <col min="13" max="13" width="12.7109375" style="51" customWidth="1"/>
    <col min="14" max="14" width="13.5703125" style="51" customWidth="1"/>
    <col min="15" max="15" width="13.42578125" style="51" bestFit="1" customWidth="1"/>
    <col min="16" max="16" width="12.5703125" style="51" customWidth="1"/>
    <col min="17" max="17" width="19.140625" style="51" bestFit="1" customWidth="1"/>
    <col min="18" max="18" width="19.28515625" style="51" customWidth="1"/>
    <col min="19" max="19" width="13.140625" style="51" bestFit="1" customWidth="1"/>
    <col min="20" max="20" width="14.5703125" style="51" bestFit="1" customWidth="1"/>
    <col min="21" max="22" width="11.42578125" style="51"/>
    <col min="23" max="23" width="12.85546875" style="51" customWidth="1"/>
    <col min="24" max="24" width="16.5703125" style="51" customWidth="1"/>
    <col min="25" max="25" width="11.42578125" style="51"/>
    <col min="26" max="26" width="14.140625" style="51" customWidth="1"/>
    <col min="27" max="27" width="11.42578125" style="51"/>
    <col min="28" max="28" width="12.85546875" style="51" customWidth="1"/>
    <col min="29" max="16384" width="11.42578125" style="51"/>
  </cols>
  <sheetData>
    <row r="2" spans="1:28" ht="78.75" x14ac:dyDescent="0.25">
      <c r="B2" s="88"/>
      <c r="C2" s="296"/>
      <c r="D2" s="89"/>
      <c r="E2" s="296"/>
      <c r="F2" s="518" t="s">
        <v>393</v>
      </c>
      <c r="G2" s="519"/>
      <c r="H2" s="519"/>
      <c r="I2" s="519"/>
      <c r="J2" s="519"/>
      <c r="K2" s="519"/>
      <c r="L2" s="519"/>
      <c r="M2" s="519"/>
      <c r="N2" s="519"/>
      <c r="O2" s="519"/>
      <c r="P2" s="519"/>
      <c r="Q2" s="519"/>
      <c r="R2" s="519"/>
      <c r="S2" s="519"/>
      <c r="T2" s="519"/>
      <c r="U2" s="519"/>
      <c r="V2" s="519"/>
      <c r="W2" s="520"/>
      <c r="X2" s="90" t="s">
        <v>394</v>
      </c>
      <c r="Y2" s="521" t="s">
        <v>395</v>
      </c>
      <c r="Z2" s="521"/>
      <c r="AA2" s="522" t="s">
        <v>396</v>
      </c>
      <c r="AB2" s="522"/>
    </row>
    <row r="3" spans="1:28" ht="43.5" customHeight="1" x14ac:dyDescent="0.25">
      <c r="A3" s="523" t="s">
        <v>148</v>
      </c>
      <c r="B3" s="525" t="s">
        <v>397</v>
      </c>
      <c r="C3" s="523" t="s">
        <v>149</v>
      </c>
      <c r="D3" s="525" t="s">
        <v>398</v>
      </c>
      <c r="E3" s="525" t="s">
        <v>399</v>
      </c>
      <c r="F3" s="527" t="s">
        <v>400</v>
      </c>
      <c r="G3" s="527"/>
      <c r="H3" s="527"/>
      <c r="I3" s="527"/>
      <c r="J3" s="528" t="s">
        <v>401</v>
      </c>
      <c r="K3" s="529"/>
      <c r="L3" s="538" t="s">
        <v>402</v>
      </c>
      <c r="M3" s="539"/>
      <c r="N3" s="540"/>
      <c r="O3" s="541" t="s">
        <v>403</v>
      </c>
      <c r="P3" s="541"/>
      <c r="Q3" s="542" t="s">
        <v>404</v>
      </c>
      <c r="R3" s="542"/>
      <c r="S3" s="543" t="s">
        <v>405</v>
      </c>
      <c r="T3" s="543"/>
      <c r="U3" s="544"/>
      <c r="V3" s="533" t="s">
        <v>379</v>
      </c>
      <c r="W3" s="533" t="s">
        <v>406</v>
      </c>
      <c r="X3" s="530" t="s">
        <v>407</v>
      </c>
      <c r="Y3" s="530" t="s">
        <v>839</v>
      </c>
      <c r="Z3" s="530"/>
      <c r="AA3" s="532" t="s">
        <v>408</v>
      </c>
      <c r="AB3" s="530" t="s">
        <v>840</v>
      </c>
    </row>
    <row r="4" spans="1:28" ht="102.75" customHeight="1" x14ac:dyDescent="0.25">
      <c r="A4" s="523"/>
      <c r="B4" s="525"/>
      <c r="C4" s="523"/>
      <c r="D4" s="525"/>
      <c r="E4" s="525"/>
      <c r="F4" s="534" t="s">
        <v>409</v>
      </c>
      <c r="G4" s="535"/>
      <c r="H4" s="535" t="s">
        <v>410</v>
      </c>
      <c r="I4" s="535"/>
      <c r="J4" s="534" t="s">
        <v>411</v>
      </c>
      <c r="K4" s="535"/>
      <c r="L4" s="535" t="s">
        <v>412</v>
      </c>
      <c r="M4" s="535"/>
      <c r="N4" s="535"/>
      <c r="O4" s="535" t="s">
        <v>413</v>
      </c>
      <c r="P4" s="535"/>
      <c r="Q4" s="535" t="s">
        <v>414</v>
      </c>
      <c r="R4" s="535"/>
      <c r="S4" s="535" t="s">
        <v>415</v>
      </c>
      <c r="T4" s="535"/>
      <c r="U4" s="545"/>
      <c r="V4" s="530"/>
      <c r="W4" s="530"/>
      <c r="X4" s="531"/>
      <c r="Y4" s="91">
        <v>100</v>
      </c>
      <c r="Z4" s="91" t="s">
        <v>107</v>
      </c>
      <c r="AA4" s="532"/>
      <c r="AB4" s="530"/>
    </row>
    <row r="5" spans="1:28" ht="33.75" x14ac:dyDescent="0.25">
      <c r="A5" s="524"/>
      <c r="B5" s="525"/>
      <c r="C5" s="524"/>
      <c r="D5" s="525"/>
      <c r="E5" s="525"/>
      <c r="F5" s="92" t="s">
        <v>416</v>
      </c>
      <c r="G5" s="93" t="s">
        <v>417</v>
      </c>
      <c r="H5" s="94" t="s">
        <v>418</v>
      </c>
      <c r="I5" s="93" t="s">
        <v>419</v>
      </c>
      <c r="J5" s="92" t="s">
        <v>420</v>
      </c>
      <c r="K5" s="94" t="s">
        <v>421</v>
      </c>
      <c r="L5" s="93" t="s">
        <v>422</v>
      </c>
      <c r="M5" s="93" t="s">
        <v>423</v>
      </c>
      <c r="N5" s="93" t="s">
        <v>424</v>
      </c>
      <c r="O5" s="94" t="s">
        <v>425</v>
      </c>
      <c r="P5" s="93" t="s">
        <v>426</v>
      </c>
      <c r="Q5" s="93" t="s">
        <v>427</v>
      </c>
      <c r="R5" s="93" t="s">
        <v>428</v>
      </c>
      <c r="S5" s="94" t="s">
        <v>429</v>
      </c>
      <c r="T5" s="94" t="s">
        <v>430</v>
      </c>
      <c r="U5" s="95" t="s">
        <v>431</v>
      </c>
      <c r="V5" s="530"/>
      <c r="W5" s="530"/>
      <c r="X5" s="531"/>
      <c r="Y5" s="91">
        <v>50</v>
      </c>
      <c r="Z5" s="91" t="s">
        <v>57</v>
      </c>
      <c r="AA5" s="532"/>
      <c r="AB5" s="530"/>
    </row>
    <row r="6" spans="1:28" x14ac:dyDescent="0.25">
      <c r="A6" s="524"/>
      <c r="B6" s="525"/>
      <c r="C6" s="524"/>
      <c r="D6" s="525"/>
      <c r="E6" s="526"/>
      <c r="F6" s="96">
        <v>15</v>
      </c>
      <c r="G6" s="96">
        <v>0</v>
      </c>
      <c r="H6" s="96">
        <v>15</v>
      </c>
      <c r="I6" s="96">
        <v>0</v>
      </c>
      <c r="J6" s="96">
        <v>15</v>
      </c>
      <c r="K6" s="96">
        <v>0</v>
      </c>
      <c r="L6" s="96">
        <v>15</v>
      </c>
      <c r="M6" s="96">
        <v>10</v>
      </c>
      <c r="N6" s="96">
        <v>0</v>
      </c>
      <c r="O6" s="96">
        <v>15</v>
      </c>
      <c r="P6" s="96">
        <v>0</v>
      </c>
      <c r="Q6" s="96">
        <v>15</v>
      </c>
      <c r="R6" s="96">
        <v>0</v>
      </c>
      <c r="S6" s="96">
        <v>10</v>
      </c>
      <c r="T6" s="96">
        <v>5</v>
      </c>
      <c r="U6" s="97">
        <v>0</v>
      </c>
      <c r="V6" s="530"/>
      <c r="W6" s="530"/>
      <c r="X6" s="531"/>
      <c r="Y6" s="91">
        <v>0</v>
      </c>
      <c r="Z6" s="91" t="s">
        <v>629</v>
      </c>
      <c r="AA6" s="533"/>
      <c r="AB6" s="530"/>
    </row>
    <row r="7" spans="1:28" ht="141.75" customHeight="1" x14ac:dyDescent="0.25">
      <c r="A7" s="536" t="s">
        <v>152</v>
      </c>
      <c r="B7" s="386" t="s">
        <v>27</v>
      </c>
      <c r="C7" s="355" t="s">
        <v>605</v>
      </c>
      <c r="D7" s="245">
        <v>1</v>
      </c>
      <c r="E7" s="11" t="s">
        <v>841</v>
      </c>
      <c r="F7" s="245">
        <v>15</v>
      </c>
      <c r="G7" s="245"/>
      <c r="H7" s="245">
        <v>15</v>
      </c>
      <c r="I7" s="245"/>
      <c r="J7" s="245">
        <v>15</v>
      </c>
      <c r="K7" s="245"/>
      <c r="L7" s="245">
        <v>15</v>
      </c>
      <c r="M7" s="245"/>
      <c r="N7" s="245"/>
      <c r="O7" s="245">
        <v>15</v>
      </c>
      <c r="P7" s="245"/>
      <c r="Q7" s="245">
        <v>15</v>
      </c>
      <c r="R7" s="245"/>
      <c r="S7" s="245">
        <v>10</v>
      </c>
      <c r="T7" s="245"/>
      <c r="U7" s="245"/>
      <c r="V7" s="245">
        <f t="shared" ref="V7:V8" si="0">SUM(F7:U7)</f>
        <v>100</v>
      </c>
      <c r="W7" s="245" t="s">
        <v>42</v>
      </c>
      <c r="X7" s="245" t="s">
        <v>42</v>
      </c>
      <c r="Y7" s="245">
        <v>100</v>
      </c>
      <c r="Z7" s="245" t="s">
        <v>42</v>
      </c>
      <c r="AA7" s="333">
        <f>AVERAGE(Y7:Y8)</f>
        <v>100</v>
      </c>
      <c r="AB7" s="333" t="s">
        <v>42</v>
      </c>
    </row>
    <row r="8" spans="1:28" ht="123.75" customHeight="1" x14ac:dyDescent="0.25">
      <c r="A8" s="537"/>
      <c r="B8" s="386"/>
      <c r="C8" s="355"/>
      <c r="D8" s="245">
        <v>2</v>
      </c>
      <c r="E8" s="255" t="s">
        <v>842</v>
      </c>
      <c r="F8" s="245">
        <v>15</v>
      </c>
      <c r="G8" s="245"/>
      <c r="H8" s="245">
        <v>15</v>
      </c>
      <c r="I8" s="245"/>
      <c r="J8" s="245">
        <v>15</v>
      </c>
      <c r="K8" s="245"/>
      <c r="L8" s="245">
        <v>15</v>
      </c>
      <c r="M8" s="245"/>
      <c r="N8" s="245"/>
      <c r="O8" s="245">
        <v>15</v>
      </c>
      <c r="P8" s="245"/>
      <c r="Q8" s="245">
        <v>15</v>
      </c>
      <c r="R8" s="245"/>
      <c r="S8" s="245">
        <v>10</v>
      </c>
      <c r="T8" s="245"/>
      <c r="U8" s="309"/>
      <c r="V8" s="245">
        <f t="shared" si="0"/>
        <v>100</v>
      </c>
      <c r="W8" s="245" t="s">
        <v>42</v>
      </c>
      <c r="X8" s="245" t="s">
        <v>42</v>
      </c>
      <c r="Y8" s="309">
        <v>100</v>
      </c>
      <c r="Z8" s="245" t="s">
        <v>42</v>
      </c>
      <c r="AA8" s="332"/>
      <c r="AB8" s="332"/>
    </row>
    <row r="9" spans="1:28" s="81" customFormat="1" ht="149.25" customHeight="1" x14ac:dyDescent="0.2">
      <c r="A9" s="298" t="s">
        <v>456</v>
      </c>
      <c r="B9" s="245" t="s">
        <v>39</v>
      </c>
      <c r="C9" s="204" t="s">
        <v>40</v>
      </c>
      <c r="D9" s="245">
        <v>1</v>
      </c>
      <c r="E9" s="255" t="s">
        <v>614</v>
      </c>
      <c r="F9" s="245">
        <v>15</v>
      </c>
      <c r="G9" s="245"/>
      <c r="H9" s="245">
        <v>15</v>
      </c>
      <c r="I9" s="245"/>
      <c r="J9" s="245">
        <v>15</v>
      </c>
      <c r="K9" s="245"/>
      <c r="L9" s="245">
        <v>15</v>
      </c>
      <c r="M9" s="245"/>
      <c r="N9" s="245"/>
      <c r="O9" s="245">
        <v>15</v>
      </c>
      <c r="P9" s="245"/>
      <c r="Q9" s="245">
        <v>15</v>
      </c>
      <c r="R9" s="245"/>
      <c r="S9" s="245">
        <v>10</v>
      </c>
      <c r="T9" s="245"/>
      <c r="U9" s="245"/>
      <c r="V9" s="245">
        <v>100</v>
      </c>
      <c r="W9" s="245" t="s">
        <v>42</v>
      </c>
      <c r="X9" s="245" t="s">
        <v>36</v>
      </c>
      <c r="Y9" s="245">
        <v>50</v>
      </c>
      <c r="Z9" s="245" t="s">
        <v>36</v>
      </c>
      <c r="AA9" s="245">
        <v>50</v>
      </c>
      <c r="AB9" s="245" t="s">
        <v>36</v>
      </c>
    </row>
    <row r="10" spans="1:28" ht="199.5" x14ac:dyDescent="0.25">
      <c r="A10" s="552" t="s">
        <v>169</v>
      </c>
      <c r="B10" s="333" t="s">
        <v>39</v>
      </c>
      <c r="C10" s="546" t="s">
        <v>47</v>
      </c>
      <c r="D10" s="299">
        <v>1</v>
      </c>
      <c r="E10" s="255" t="s">
        <v>843</v>
      </c>
      <c r="F10" s="245">
        <v>15</v>
      </c>
      <c r="G10" s="245"/>
      <c r="H10" s="245">
        <v>15</v>
      </c>
      <c r="I10" s="245"/>
      <c r="J10" s="244">
        <v>15</v>
      </c>
      <c r="K10" s="245"/>
      <c r="L10" s="244"/>
      <c r="M10" s="244">
        <v>15</v>
      </c>
      <c r="N10" s="245"/>
      <c r="O10" s="244">
        <v>15</v>
      </c>
      <c r="P10" s="245"/>
      <c r="Q10" s="244">
        <v>15</v>
      </c>
      <c r="R10" s="245"/>
      <c r="S10" s="244">
        <v>10</v>
      </c>
      <c r="T10" s="244"/>
      <c r="U10" s="309"/>
      <c r="V10" s="195">
        <f t="shared" ref="V10:V17" si="1">SUM(F10:U10)</f>
        <v>100</v>
      </c>
      <c r="W10" s="245" t="s">
        <v>42</v>
      </c>
      <c r="X10" s="245" t="s">
        <v>42</v>
      </c>
      <c r="Y10" s="301">
        <v>100</v>
      </c>
      <c r="Z10" s="245" t="s">
        <v>42</v>
      </c>
      <c r="AA10" s="548">
        <f t="shared" ref="AA10" si="2">AVERAGE(Y10:Y11)</f>
        <v>100</v>
      </c>
      <c r="AB10" s="356" t="s">
        <v>42</v>
      </c>
    </row>
    <row r="11" spans="1:28" ht="156.75" x14ac:dyDescent="0.25">
      <c r="A11" s="553"/>
      <c r="B11" s="332"/>
      <c r="C11" s="547"/>
      <c r="D11" s="299">
        <v>2</v>
      </c>
      <c r="E11" s="255" t="s">
        <v>432</v>
      </c>
      <c r="F11" s="245">
        <v>15</v>
      </c>
      <c r="G11" s="245"/>
      <c r="H11" s="245">
        <v>15</v>
      </c>
      <c r="I11" s="245"/>
      <c r="J11" s="244">
        <v>15</v>
      </c>
      <c r="K11" s="245"/>
      <c r="L11" s="244"/>
      <c r="M11" s="244">
        <v>15</v>
      </c>
      <c r="N11" s="245"/>
      <c r="O11" s="244">
        <v>15</v>
      </c>
      <c r="P11" s="245"/>
      <c r="Q11" s="244">
        <v>15</v>
      </c>
      <c r="R11" s="245"/>
      <c r="S11" s="244">
        <v>10</v>
      </c>
      <c r="T11" s="244"/>
      <c r="U11" s="309"/>
      <c r="V11" s="195">
        <f t="shared" si="1"/>
        <v>100</v>
      </c>
      <c r="W11" s="245" t="s">
        <v>42</v>
      </c>
      <c r="X11" s="245" t="s">
        <v>42</v>
      </c>
      <c r="Y11" s="301">
        <v>100</v>
      </c>
      <c r="Z11" s="245" t="s">
        <v>42</v>
      </c>
      <c r="AA11" s="548"/>
      <c r="AB11" s="358"/>
    </row>
    <row r="12" spans="1:28" ht="156.75" x14ac:dyDescent="0.25">
      <c r="A12" s="553"/>
      <c r="B12" s="333" t="s">
        <v>51</v>
      </c>
      <c r="C12" s="546" t="s">
        <v>52</v>
      </c>
      <c r="D12" s="299">
        <v>1</v>
      </c>
      <c r="E12" s="255" t="s">
        <v>844</v>
      </c>
      <c r="F12" s="245">
        <v>15</v>
      </c>
      <c r="G12" s="245"/>
      <c r="H12" s="245">
        <v>15</v>
      </c>
      <c r="I12" s="245"/>
      <c r="J12" s="244">
        <v>15</v>
      </c>
      <c r="K12" s="245"/>
      <c r="L12" s="244"/>
      <c r="M12" s="244">
        <v>15</v>
      </c>
      <c r="N12" s="245"/>
      <c r="O12" s="244">
        <v>15</v>
      </c>
      <c r="P12" s="245"/>
      <c r="Q12" s="244">
        <v>15</v>
      </c>
      <c r="R12" s="245"/>
      <c r="S12" s="244">
        <v>10</v>
      </c>
      <c r="T12" s="244"/>
      <c r="U12" s="309"/>
      <c r="V12" s="195">
        <f t="shared" si="1"/>
        <v>100</v>
      </c>
      <c r="W12" s="245" t="s">
        <v>42</v>
      </c>
      <c r="X12" s="245" t="s">
        <v>42</v>
      </c>
      <c r="Y12" s="301">
        <v>100</v>
      </c>
      <c r="Z12" s="245" t="s">
        <v>42</v>
      </c>
      <c r="AA12" s="548">
        <f t="shared" ref="AA12" si="3">AVERAGE(Y12:Y13)</f>
        <v>100</v>
      </c>
      <c r="AB12" s="356" t="s">
        <v>42</v>
      </c>
    </row>
    <row r="13" spans="1:28" ht="213.75" x14ac:dyDescent="0.25">
      <c r="A13" s="553"/>
      <c r="B13" s="332"/>
      <c r="C13" s="547"/>
      <c r="D13" s="299">
        <v>2</v>
      </c>
      <c r="E13" s="255" t="s">
        <v>845</v>
      </c>
      <c r="F13" s="245">
        <v>15</v>
      </c>
      <c r="G13" s="245"/>
      <c r="H13" s="245">
        <v>15</v>
      </c>
      <c r="I13" s="245"/>
      <c r="J13" s="244">
        <v>15</v>
      </c>
      <c r="K13" s="245"/>
      <c r="L13" s="244"/>
      <c r="M13" s="244">
        <v>15</v>
      </c>
      <c r="N13" s="245"/>
      <c r="O13" s="244">
        <v>15</v>
      </c>
      <c r="P13" s="245"/>
      <c r="Q13" s="244">
        <v>15</v>
      </c>
      <c r="R13" s="245"/>
      <c r="S13" s="244">
        <v>10</v>
      </c>
      <c r="T13" s="244"/>
      <c r="U13" s="309"/>
      <c r="V13" s="195">
        <f t="shared" si="1"/>
        <v>100</v>
      </c>
      <c r="W13" s="245" t="s">
        <v>42</v>
      </c>
      <c r="X13" s="245" t="s">
        <v>42</v>
      </c>
      <c r="Y13" s="301">
        <v>100</v>
      </c>
      <c r="Z13" s="245" t="s">
        <v>42</v>
      </c>
      <c r="AA13" s="548"/>
      <c r="AB13" s="358"/>
    </row>
    <row r="14" spans="1:28" ht="185.25" x14ac:dyDescent="0.25">
      <c r="A14" s="553"/>
      <c r="B14" s="333" t="s">
        <v>54</v>
      </c>
      <c r="C14" s="546" t="s">
        <v>55</v>
      </c>
      <c r="D14" s="299">
        <v>1</v>
      </c>
      <c r="E14" s="11" t="s">
        <v>623</v>
      </c>
      <c r="F14" s="245">
        <v>15</v>
      </c>
      <c r="G14" s="245"/>
      <c r="H14" s="245">
        <v>15</v>
      </c>
      <c r="I14" s="245"/>
      <c r="J14" s="244">
        <v>15</v>
      </c>
      <c r="K14" s="245"/>
      <c r="L14" s="244"/>
      <c r="M14" s="244">
        <v>15</v>
      </c>
      <c r="N14" s="245"/>
      <c r="O14" s="244">
        <v>15</v>
      </c>
      <c r="P14" s="245"/>
      <c r="Q14" s="244">
        <v>15</v>
      </c>
      <c r="R14" s="245"/>
      <c r="S14" s="244">
        <v>10</v>
      </c>
      <c r="T14" s="244"/>
      <c r="U14" s="309"/>
      <c r="V14" s="195">
        <f t="shared" si="1"/>
        <v>100</v>
      </c>
      <c r="W14" s="245" t="s">
        <v>42</v>
      </c>
      <c r="X14" s="245" t="s">
        <v>36</v>
      </c>
      <c r="Y14" s="301">
        <v>50</v>
      </c>
      <c r="Z14" s="245" t="s">
        <v>36</v>
      </c>
      <c r="AA14" s="548">
        <f t="shared" ref="AA14" si="4">AVERAGE(Y14:Y15)</f>
        <v>75</v>
      </c>
      <c r="AB14" s="356" t="s">
        <v>36</v>
      </c>
    </row>
    <row r="15" spans="1:28" ht="185.25" x14ac:dyDescent="0.25">
      <c r="A15" s="553"/>
      <c r="B15" s="332"/>
      <c r="C15" s="547"/>
      <c r="D15" s="299">
        <v>2</v>
      </c>
      <c r="E15" s="206" t="s">
        <v>624</v>
      </c>
      <c r="F15" s="245">
        <v>15</v>
      </c>
      <c r="G15" s="245"/>
      <c r="H15" s="245">
        <v>15</v>
      </c>
      <c r="I15" s="245"/>
      <c r="J15" s="244">
        <v>15</v>
      </c>
      <c r="K15" s="245"/>
      <c r="L15" s="244"/>
      <c r="M15" s="244">
        <v>15</v>
      </c>
      <c r="N15" s="245"/>
      <c r="O15" s="244">
        <v>15</v>
      </c>
      <c r="P15" s="245"/>
      <c r="Q15" s="244">
        <v>15</v>
      </c>
      <c r="R15" s="245"/>
      <c r="S15" s="244">
        <v>10</v>
      </c>
      <c r="T15" s="244"/>
      <c r="U15" s="309"/>
      <c r="V15" s="195">
        <f t="shared" si="1"/>
        <v>100</v>
      </c>
      <c r="W15" s="245" t="s">
        <v>42</v>
      </c>
      <c r="X15" s="245" t="s">
        <v>42</v>
      </c>
      <c r="Y15" s="301">
        <v>100</v>
      </c>
      <c r="Z15" s="245" t="s">
        <v>42</v>
      </c>
      <c r="AA15" s="548"/>
      <c r="AB15" s="358"/>
    </row>
    <row r="16" spans="1:28" ht="171" x14ac:dyDescent="0.25">
      <c r="A16" s="553"/>
      <c r="B16" s="333" t="s">
        <v>27</v>
      </c>
      <c r="C16" s="546" t="s">
        <v>61</v>
      </c>
      <c r="D16" s="299">
        <v>1</v>
      </c>
      <c r="E16" s="202" t="s">
        <v>628</v>
      </c>
      <c r="F16" s="245">
        <v>15</v>
      </c>
      <c r="G16" s="245"/>
      <c r="H16" s="245">
        <v>15</v>
      </c>
      <c r="I16" s="245"/>
      <c r="J16" s="244">
        <v>15</v>
      </c>
      <c r="K16" s="245"/>
      <c r="L16" s="244"/>
      <c r="M16" s="244">
        <v>15</v>
      </c>
      <c r="N16" s="245"/>
      <c r="O16" s="244">
        <v>15</v>
      </c>
      <c r="P16" s="245"/>
      <c r="Q16" s="244">
        <v>15</v>
      </c>
      <c r="R16" s="245"/>
      <c r="S16" s="244">
        <v>10</v>
      </c>
      <c r="T16" s="244"/>
      <c r="U16" s="309"/>
      <c r="V16" s="195">
        <f t="shared" si="1"/>
        <v>100</v>
      </c>
      <c r="W16" s="245" t="s">
        <v>42</v>
      </c>
      <c r="X16" s="301" t="s">
        <v>629</v>
      </c>
      <c r="Y16" s="301">
        <v>0</v>
      </c>
      <c r="Z16" s="301" t="s">
        <v>629</v>
      </c>
      <c r="AA16" s="548">
        <f t="shared" ref="AA16" si="5">AVERAGE(Y16:Y17)</f>
        <v>50</v>
      </c>
      <c r="AB16" s="356" t="s">
        <v>36</v>
      </c>
    </row>
    <row r="17" spans="1:28" ht="185.25" x14ac:dyDescent="0.25">
      <c r="A17" s="553"/>
      <c r="B17" s="332"/>
      <c r="C17" s="547"/>
      <c r="D17" s="299">
        <v>2</v>
      </c>
      <c r="E17" s="11" t="s">
        <v>631</v>
      </c>
      <c r="F17" s="245">
        <v>15</v>
      </c>
      <c r="G17" s="245"/>
      <c r="H17" s="245">
        <v>15</v>
      </c>
      <c r="I17" s="245"/>
      <c r="J17" s="244">
        <v>15</v>
      </c>
      <c r="K17" s="245"/>
      <c r="L17" s="244"/>
      <c r="M17" s="244">
        <v>15</v>
      </c>
      <c r="N17" s="245"/>
      <c r="O17" s="244">
        <v>15</v>
      </c>
      <c r="P17" s="245"/>
      <c r="Q17" s="244">
        <v>15</v>
      </c>
      <c r="R17" s="245"/>
      <c r="S17" s="244">
        <v>10</v>
      </c>
      <c r="T17" s="244"/>
      <c r="U17" s="309"/>
      <c r="V17" s="195">
        <f t="shared" si="1"/>
        <v>100</v>
      </c>
      <c r="W17" s="245" t="s">
        <v>42</v>
      </c>
      <c r="X17" s="245" t="s">
        <v>42</v>
      </c>
      <c r="Y17" s="301">
        <v>100</v>
      </c>
      <c r="Z17" s="245" t="s">
        <v>42</v>
      </c>
      <c r="AA17" s="548"/>
      <c r="AB17" s="358"/>
    </row>
    <row r="18" spans="1:28" s="98" customFormat="1" ht="199.5" x14ac:dyDescent="0.25">
      <c r="A18" s="194" t="s">
        <v>192</v>
      </c>
      <c r="B18" s="302" t="s">
        <v>39</v>
      </c>
      <c r="C18" s="303" t="s">
        <v>345</v>
      </c>
      <c r="D18" s="302">
        <v>1</v>
      </c>
      <c r="E18" s="224" t="s">
        <v>471</v>
      </c>
      <c r="F18" s="302">
        <v>15</v>
      </c>
      <c r="G18" s="302"/>
      <c r="H18" s="302">
        <v>15</v>
      </c>
      <c r="I18" s="302"/>
      <c r="J18" s="302">
        <v>15</v>
      </c>
      <c r="K18" s="302"/>
      <c r="L18" s="302">
        <v>15</v>
      </c>
      <c r="M18" s="302"/>
      <c r="N18" s="302"/>
      <c r="O18" s="302">
        <v>15</v>
      </c>
      <c r="P18" s="302"/>
      <c r="Q18" s="302">
        <v>15</v>
      </c>
      <c r="R18" s="302"/>
      <c r="S18" s="302">
        <v>10</v>
      </c>
      <c r="T18" s="302"/>
      <c r="U18" s="302"/>
      <c r="V18" s="302">
        <v>100</v>
      </c>
      <c r="W18" s="245" t="s">
        <v>42</v>
      </c>
      <c r="X18" s="245" t="s">
        <v>42</v>
      </c>
      <c r="Y18" s="302">
        <v>50</v>
      </c>
      <c r="Z18" s="302" t="s">
        <v>36</v>
      </c>
      <c r="AA18" s="302">
        <v>50</v>
      </c>
      <c r="AB18" s="302" t="s">
        <v>36</v>
      </c>
    </row>
    <row r="19" spans="1:28" s="99" customFormat="1" ht="167.25" customHeight="1" x14ac:dyDescent="0.2">
      <c r="A19" s="549" t="s">
        <v>198</v>
      </c>
      <c r="B19" s="369" t="s">
        <v>70</v>
      </c>
      <c r="C19" s="347" t="s">
        <v>71</v>
      </c>
      <c r="D19" s="299">
        <v>1</v>
      </c>
      <c r="E19" s="11" t="s">
        <v>846</v>
      </c>
      <c r="F19" s="245">
        <v>15</v>
      </c>
      <c r="G19" s="245"/>
      <c r="H19" s="245">
        <v>15</v>
      </c>
      <c r="I19" s="245"/>
      <c r="J19" s="245">
        <v>15</v>
      </c>
      <c r="K19" s="245"/>
      <c r="L19" s="245">
        <v>15</v>
      </c>
      <c r="M19" s="245"/>
      <c r="N19" s="245"/>
      <c r="O19" s="245">
        <v>15</v>
      </c>
      <c r="P19" s="245"/>
      <c r="Q19" s="245">
        <v>15</v>
      </c>
      <c r="R19" s="245"/>
      <c r="S19" s="245">
        <v>10</v>
      </c>
      <c r="T19" s="245"/>
      <c r="U19" s="309"/>
      <c r="V19" s="305">
        <f t="shared" ref="V19:V20" si="6">SUM(F19:U19)</f>
        <v>100</v>
      </c>
      <c r="W19" s="304" t="s">
        <v>42</v>
      </c>
      <c r="X19" s="304" t="s">
        <v>42</v>
      </c>
      <c r="Y19" s="305">
        <v>100</v>
      </c>
      <c r="Z19" s="305" t="s">
        <v>107</v>
      </c>
      <c r="AA19" s="550">
        <f>AVERAGE(Y19:Y20)</f>
        <v>75</v>
      </c>
      <c r="AB19" s="550" t="s">
        <v>36</v>
      </c>
    </row>
    <row r="20" spans="1:28" s="99" customFormat="1" ht="185.25" x14ac:dyDescent="0.2">
      <c r="A20" s="549"/>
      <c r="B20" s="368"/>
      <c r="C20" s="374"/>
      <c r="D20" s="299">
        <v>2</v>
      </c>
      <c r="E20" s="11" t="s">
        <v>847</v>
      </c>
      <c r="F20" s="245">
        <v>15</v>
      </c>
      <c r="G20" s="245"/>
      <c r="H20" s="245">
        <v>15</v>
      </c>
      <c r="I20" s="245"/>
      <c r="J20" s="245">
        <v>10</v>
      </c>
      <c r="K20" s="245"/>
      <c r="L20" s="245"/>
      <c r="M20" s="245">
        <v>15</v>
      </c>
      <c r="N20" s="245"/>
      <c r="O20" s="245">
        <v>15</v>
      </c>
      <c r="P20" s="245"/>
      <c r="Q20" s="245">
        <v>10</v>
      </c>
      <c r="R20" s="245"/>
      <c r="S20" s="245">
        <v>10</v>
      </c>
      <c r="T20" s="245"/>
      <c r="U20" s="309"/>
      <c r="V20" s="305">
        <f t="shared" si="6"/>
        <v>90</v>
      </c>
      <c r="W20" s="304" t="s">
        <v>36</v>
      </c>
      <c r="X20" s="304" t="s">
        <v>42</v>
      </c>
      <c r="Y20" s="305">
        <v>50</v>
      </c>
      <c r="Z20" s="305" t="s">
        <v>57</v>
      </c>
      <c r="AA20" s="551"/>
      <c r="AB20" s="551"/>
    </row>
    <row r="21" spans="1:28" s="99" customFormat="1" ht="108" customHeight="1" x14ac:dyDescent="0.2">
      <c r="A21" s="554" t="s">
        <v>496</v>
      </c>
      <c r="B21" s="300" t="s">
        <v>39</v>
      </c>
      <c r="C21" s="255" t="s">
        <v>848</v>
      </c>
      <c r="D21" s="245"/>
      <c r="E21" s="255" t="s">
        <v>849</v>
      </c>
      <c r="F21" s="245">
        <v>15</v>
      </c>
      <c r="G21" s="245"/>
      <c r="H21" s="245">
        <v>15</v>
      </c>
      <c r="I21" s="245"/>
      <c r="J21" s="245">
        <v>15</v>
      </c>
      <c r="K21" s="245"/>
      <c r="L21" s="245">
        <v>15</v>
      </c>
      <c r="M21" s="245"/>
      <c r="N21" s="245"/>
      <c r="O21" s="245">
        <v>15</v>
      </c>
      <c r="P21" s="245"/>
      <c r="Q21" s="245">
        <v>15</v>
      </c>
      <c r="R21" s="245"/>
      <c r="S21" s="245">
        <v>10</v>
      </c>
      <c r="T21" s="245"/>
      <c r="U21" s="245"/>
      <c r="V21" s="245">
        <f>SUM(F21:U21)</f>
        <v>100</v>
      </c>
      <c r="W21" s="244" t="s">
        <v>42</v>
      </c>
      <c r="X21" s="244" t="s">
        <v>36</v>
      </c>
      <c r="Y21" s="244">
        <v>50</v>
      </c>
      <c r="Z21" s="245" t="s">
        <v>507</v>
      </c>
      <c r="AA21" s="245">
        <v>50</v>
      </c>
      <c r="AB21" s="245" t="s">
        <v>36</v>
      </c>
    </row>
    <row r="22" spans="1:28" s="99" customFormat="1" ht="132" customHeight="1" x14ac:dyDescent="0.2">
      <c r="A22" s="555"/>
      <c r="B22" s="333" t="s">
        <v>51</v>
      </c>
      <c r="C22" s="397" t="s">
        <v>78</v>
      </c>
      <c r="D22" s="245">
        <v>1</v>
      </c>
      <c r="E22" s="255" t="s">
        <v>850</v>
      </c>
      <c r="F22" s="245">
        <v>15</v>
      </c>
      <c r="G22" s="245"/>
      <c r="H22" s="245">
        <v>15</v>
      </c>
      <c r="I22" s="245"/>
      <c r="J22" s="245">
        <v>15</v>
      </c>
      <c r="K22" s="245"/>
      <c r="L22" s="245">
        <v>15</v>
      </c>
      <c r="M22" s="245"/>
      <c r="N22" s="245"/>
      <c r="O22" s="245">
        <v>15</v>
      </c>
      <c r="P22" s="245"/>
      <c r="Q22" s="245">
        <v>15</v>
      </c>
      <c r="R22" s="245"/>
      <c r="S22" s="245">
        <v>10</v>
      </c>
      <c r="T22" s="245"/>
      <c r="U22" s="245"/>
      <c r="V22" s="245">
        <f>SUM(F22:S22)</f>
        <v>100</v>
      </c>
      <c r="W22" s="245" t="s">
        <v>42</v>
      </c>
      <c r="X22" s="245" t="s">
        <v>42</v>
      </c>
      <c r="Y22" s="244">
        <v>100</v>
      </c>
      <c r="Z22" s="244" t="s">
        <v>42</v>
      </c>
      <c r="AA22" s="333">
        <f>AVERAGE(Y22:Y23)</f>
        <v>100</v>
      </c>
      <c r="AB22" s="333" t="s">
        <v>42</v>
      </c>
    </row>
    <row r="23" spans="1:28" s="99" customFormat="1" ht="142.5" x14ac:dyDescent="0.2">
      <c r="A23" s="556"/>
      <c r="B23" s="332"/>
      <c r="C23" s="397"/>
      <c r="D23" s="245">
        <v>2</v>
      </c>
      <c r="E23" s="255" t="s">
        <v>858</v>
      </c>
      <c r="F23" s="245">
        <v>15</v>
      </c>
      <c r="G23" s="245"/>
      <c r="H23" s="245">
        <v>15</v>
      </c>
      <c r="I23" s="245"/>
      <c r="J23" s="245">
        <v>15</v>
      </c>
      <c r="K23" s="245"/>
      <c r="L23" s="245">
        <v>15</v>
      </c>
      <c r="M23" s="245"/>
      <c r="N23" s="245"/>
      <c r="O23" s="245">
        <v>15</v>
      </c>
      <c r="P23" s="245"/>
      <c r="Q23" s="245">
        <v>15</v>
      </c>
      <c r="R23" s="245"/>
      <c r="S23" s="245">
        <v>10</v>
      </c>
      <c r="T23" s="245"/>
      <c r="U23" s="245"/>
      <c r="V23" s="245">
        <f>SUM(F23:S23)</f>
        <v>100</v>
      </c>
      <c r="W23" s="245" t="s">
        <v>42</v>
      </c>
      <c r="X23" s="244" t="s">
        <v>42</v>
      </c>
      <c r="Y23" s="245">
        <v>100</v>
      </c>
      <c r="Z23" s="244" t="s">
        <v>42</v>
      </c>
      <c r="AA23" s="332"/>
      <c r="AB23" s="332"/>
    </row>
    <row r="24" spans="1:28" s="99" customFormat="1" ht="143.25" customHeight="1" x14ac:dyDescent="0.2">
      <c r="A24" s="554" t="s">
        <v>514</v>
      </c>
      <c r="B24" s="369" t="s">
        <v>51</v>
      </c>
      <c r="C24" s="557" t="s">
        <v>80</v>
      </c>
      <c r="D24" s="306">
        <v>1</v>
      </c>
      <c r="E24" s="204" t="s">
        <v>521</v>
      </c>
      <c r="F24" s="228">
        <v>15</v>
      </c>
      <c r="G24" s="228"/>
      <c r="H24" s="228">
        <v>15</v>
      </c>
      <c r="I24" s="228"/>
      <c r="J24" s="228">
        <v>15</v>
      </c>
      <c r="K24" s="228"/>
      <c r="L24" s="228">
        <v>15</v>
      </c>
      <c r="M24" s="228"/>
      <c r="N24" s="228"/>
      <c r="O24" s="228">
        <v>15</v>
      </c>
      <c r="P24" s="228"/>
      <c r="Q24" s="228">
        <v>15</v>
      </c>
      <c r="R24" s="228"/>
      <c r="S24" s="228">
        <v>10</v>
      </c>
      <c r="T24" s="228"/>
      <c r="U24" s="307"/>
      <c r="V24" s="195">
        <f>SUM(F24:U24)</f>
        <v>100</v>
      </c>
      <c r="W24" s="245" t="s">
        <v>42</v>
      </c>
      <c r="X24" s="244" t="s">
        <v>42</v>
      </c>
      <c r="Y24" s="195">
        <f>V24</f>
        <v>100</v>
      </c>
      <c r="Z24" s="301" t="s">
        <v>42</v>
      </c>
      <c r="AA24" s="548">
        <f>AVERAGE(Y24:Y25)</f>
        <v>100</v>
      </c>
      <c r="AB24" s="356" t="s">
        <v>42</v>
      </c>
    </row>
    <row r="25" spans="1:28" s="99" customFormat="1" ht="102.75" customHeight="1" x14ac:dyDescent="0.2">
      <c r="A25" s="556"/>
      <c r="B25" s="368"/>
      <c r="C25" s="559"/>
      <c r="D25" s="306">
        <v>2</v>
      </c>
      <c r="E25" s="204" t="s">
        <v>851</v>
      </c>
      <c r="F25" s="238">
        <v>15</v>
      </c>
      <c r="G25" s="238"/>
      <c r="H25" s="238">
        <v>15</v>
      </c>
      <c r="I25" s="238"/>
      <c r="J25" s="238">
        <v>15</v>
      </c>
      <c r="K25" s="238"/>
      <c r="L25" s="238">
        <v>15</v>
      </c>
      <c r="M25" s="238"/>
      <c r="N25" s="238"/>
      <c r="O25" s="238">
        <v>15</v>
      </c>
      <c r="P25" s="238"/>
      <c r="Q25" s="238">
        <v>15</v>
      </c>
      <c r="R25" s="238"/>
      <c r="S25" s="238">
        <v>10</v>
      </c>
      <c r="T25" s="238"/>
      <c r="U25" s="308"/>
      <c r="V25" s="195">
        <f t="shared" ref="V25" si="7">SUM(F25:U25)</f>
        <v>100</v>
      </c>
      <c r="W25" s="245" t="s">
        <v>42</v>
      </c>
      <c r="X25" s="244" t="s">
        <v>42</v>
      </c>
      <c r="Y25" s="195">
        <f>V25</f>
        <v>100</v>
      </c>
      <c r="Z25" s="301" t="s">
        <v>42</v>
      </c>
      <c r="AA25" s="548"/>
      <c r="AB25" s="358"/>
    </row>
    <row r="26" spans="1:28" s="99" customFormat="1" ht="115.5" customHeight="1" x14ac:dyDescent="0.2">
      <c r="A26" s="549" t="s">
        <v>202</v>
      </c>
      <c r="B26" s="297" t="s">
        <v>39</v>
      </c>
      <c r="C26" s="226" t="s">
        <v>98</v>
      </c>
      <c r="D26" s="299">
        <v>1</v>
      </c>
      <c r="E26" s="255" t="s">
        <v>433</v>
      </c>
      <c r="F26" s="245">
        <v>15</v>
      </c>
      <c r="G26" s="245"/>
      <c r="H26" s="245">
        <v>15</v>
      </c>
      <c r="I26" s="245"/>
      <c r="J26" s="245">
        <v>15</v>
      </c>
      <c r="K26" s="245"/>
      <c r="L26" s="245"/>
      <c r="M26" s="245">
        <v>10</v>
      </c>
      <c r="N26" s="245"/>
      <c r="O26" s="245">
        <v>15</v>
      </c>
      <c r="P26" s="245"/>
      <c r="Q26" s="245">
        <v>15</v>
      </c>
      <c r="R26" s="245"/>
      <c r="S26" s="245">
        <v>10</v>
      </c>
      <c r="T26" s="245"/>
      <c r="U26" s="309"/>
      <c r="V26" s="305">
        <v>95</v>
      </c>
      <c r="W26" s="305" t="s">
        <v>101</v>
      </c>
      <c r="X26" s="244" t="s">
        <v>42</v>
      </c>
      <c r="Y26" s="305">
        <v>50</v>
      </c>
      <c r="Z26" s="305" t="s">
        <v>57</v>
      </c>
      <c r="AA26" s="304">
        <v>75</v>
      </c>
      <c r="AB26" s="305" t="s">
        <v>57</v>
      </c>
    </row>
    <row r="27" spans="1:28" s="99" customFormat="1" ht="171" x14ac:dyDescent="0.2">
      <c r="A27" s="554"/>
      <c r="B27" s="297" t="s">
        <v>51</v>
      </c>
      <c r="C27" s="310" t="s">
        <v>349</v>
      </c>
      <c r="D27" s="299">
        <v>1</v>
      </c>
      <c r="E27" s="311" t="s">
        <v>434</v>
      </c>
      <c r="F27" s="245">
        <v>15</v>
      </c>
      <c r="G27" s="245"/>
      <c r="H27" s="245">
        <v>15</v>
      </c>
      <c r="I27" s="245"/>
      <c r="J27" s="245">
        <v>15</v>
      </c>
      <c r="K27" s="245"/>
      <c r="L27" s="245">
        <v>15</v>
      </c>
      <c r="M27" s="245"/>
      <c r="N27" s="245"/>
      <c r="O27" s="245">
        <v>15</v>
      </c>
      <c r="P27" s="245"/>
      <c r="Q27" s="245">
        <v>15</v>
      </c>
      <c r="R27" s="245"/>
      <c r="S27" s="245">
        <v>10</v>
      </c>
      <c r="T27" s="245"/>
      <c r="U27" s="309"/>
      <c r="V27" s="305">
        <v>100</v>
      </c>
      <c r="W27" s="244" t="s">
        <v>42</v>
      </c>
      <c r="X27" s="244" t="s">
        <v>42</v>
      </c>
      <c r="Y27" s="305">
        <v>100</v>
      </c>
      <c r="Z27" s="244" t="s">
        <v>42</v>
      </c>
      <c r="AA27" s="304">
        <v>100</v>
      </c>
      <c r="AB27" s="244" t="s">
        <v>42</v>
      </c>
    </row>
    <row r="28" spans="1:28" s="99" customFormat="1" ht="117" customHeight="1" x14ac:dyDescent="0.2">
      <c r="A28" s="191" t="s">
        <v>210</v>
      </c>
      <c r="B28" s="238" t="s">
        <v>110</v>
      </c>
      <c r="C28" s="204" t="s">
        <v>111</v>
      </c>
      <c r="D28" s="306">
        <v>1</v>
      </c>
      <c r="E28" s="11" t="s">
        <v>657</v>
      </c>
      <c r="F28" s="238">
        <v>15</v>
      </c>
      <c r="G28" s="238"/>
      <c r="H28" s="238">
        <v>15</v>
      </c>
      <c r="I28" s="238"/>
      <c r="J28" s="238">
        <v>15</v>
      </c>
      <c r="K28" s="238"/>
      <c r="L28" s="238">
        <v>15</v>
      </c>
      <c r="M28" s="238"/>
      <c r="N28" s="238"/>
      <c r="O28" s="238">
        <v>15</v>
      </c>
      <c r="P28" s="238"/>
      <c r="Q28" s="238">
        <v>15</v>
      </c>
      <c r="R28" s="238"/>
      <c r="S28" s="238"/>
      <c r="T28" s="238"/>
      <c r="U28" s="238"/>
      <c r="V28" s="238">
        <v>90</v>
      </c>
      <c r="W28" s="244" t="s">
        <v>42</v>
      </c>
      <c r="X28" s="244" t="s">
        <v>42</v>
      </c>
      <c r="Y28" s="304">
        <v>100</v>
      </c>
      <c r="Z28" s="244" t="s">
        <v>42</v>
      </c>
      <c r="AA28" s="238">
        <v>100</v>
      </c>
      <c r="AB28" s="244" t="s">
        <v>42</v>
      </c>
    </row>
    <row r="29" spans="1:28" s="98" customFormat="1" ht="156" customHeight="1" x14ac:dyDescent="0.25">
      <c r="A29" s="554" t="s">
        <v>217</v>
      </c>
      <c r="B29" s="245" t="s">
        <v>534</v>
      </c>
      <c r="C29" s="255" t="s">
        <v>118</v>
      </c>
      <c r="D29" s="245">
        <v>1</v>
      </c>
      <c r="E29" s="255" t="s">
        <v>121</v>
      </c>
      <c r="F29" s="245">
        <v>15</v>
      </c>
      <c r="G29" s="245"/>
      <c r="H29" s="245">
        <v>15</v>
      </c>
      <c r="I29" s="245"/>
      <c r="J29" s="245">
        <v>15</v>
      </c>
      <c r="K29" s="245"/>
      <c r="L29" s="245">
        <v>15</v>
      </c>
      <c r="M29" s="245"/>
      <c r="N29" s="245"/>
      <c r="O29" s="245">
        <v>15</v>
      </c>
      <c r="P29" s="245"/>
      <c r="Q29" s="245">
        <v>15</v>
      </c>
      <c r="R29" s="245"/>
      <c r="S29" s="245">
        <v>10</v>
      </c>
      <c r="T29" s="245"/>
      <c r="U29" s="245"/>
      <c r="V29" s="245">
        <v>95</v>
      </c>
      <c r="W29" s="245" t="s">
        <v>36</v>
      </c>
      <c r="X29" s="245" t="s">
        <v>36</v>
      </c>
      <c r="Y29" s="245">
        <v>50</v>
      </c>
      <c r="Z29" s="245" t="s">
        <v>36</v>
      </c>
      <c r="AA29" s="245">
        <v>50</v>
      </c>
      <c r="AB29" s="245" t="s">
        <v>36</v>
      </c>
    </row>
    <row r="30" spans="1:28" s="98" customFormat="1" ht="196.5" customHeight="1" x14ac:dyDescent="0.25">
      <c r="A30" s="556"/>
      <c r="B30" s="199" t="s">
        <v>538</v>
      </c>
      <c r="C30" s="312" t="s">
        <v>556</v>
      </c>
      <c r="D30" s="246">
        <v>1</v>
      </c>
      <c r="E30" s="198" t="s">
        <v>545</v>
      </c>
      <c r="F30" s="199">
        <v>15</v>
      </c>
      <c r="G30" s="199"/>
      <c r="H30" s="199">
        <v>15</v>
      </c>
      <c r="I30" s="199">
        <v>0</v>
      </c>
      <c r="J30" s="199">
        <v>15</v>
      </c>
      <c r="K30" s="199"/>
      <c r="L30" s="199">
        <v>15</v>
      </c>
      <c r="M30" s="199"/>
      <c r="N30" s="199"/>
      <c r="O30" s="199">
        <v>15</v>
      </c>
      <c r="P30" s="199"/>
      <c r="Q30" s="199">
        <v>15</v>
      </c>
      <c r="R30" s="199"/>
      <c r="S30" s="199"/>
      <c r="T30" s="199">
        <v>5</v>
      </c>
      <c r="U30" s="313"/>
      <c r="V30" s="197">
        <f>SUM(F30:U30)</f>
        <v>95</v>
      </c>
      <c r="W30" s="197" t="s">
        <v>36</v>
      </c>
      <c r="X30" s="197" t="s">
        <v>36</v>
      </c>
      <c r="Y30" s="197">
        <v>50</v>
      </c>
      <c r="Z30" s="245" t="s">
        <v>36</v>
      </c>
      <c r="AA30" s="196">
        <f>AVERAGE(Y30:Y30)</f>
        <v>50</v>
      </c>
      <c r="AB30" s="197" t="s">
        <v>36</v>
      </c>
    </row>
    <row r="31" spans="1:28" s="99" customFormat="1" ht="327.75" x14ac:dyDescent="0.2">
      <c r="A31" s="191" t="s">
        <v>289</v>
      </c>
      <c r="B31" s="308" t="s">
        <v>39</v>
      </c>
      <c r="C31" s="10" t="s">
        <v>122</v>
      </c>
      <c r="D31" s="306">
        <v>1</v>
      </c>
      <c r="E31" s="204" t="s">
        <v>852</v>
      </c>
      <c r="F31" s="238">
        <v>15</v>
      </c>
      <c r="G31" s="238"/>
      <c r="H31" s="238">
        <v>15</v>
      </c>
      <c r="I31" s="238"/>
      <c r="J31" s="238">
        <v>15</v>
      </c>
      <c r="K31" s="238"/>
      <c r="L31" s="238">
        <v>15</v>
      </c>
      <c r="M31" s="238"/>
      <c r="N31" s="238"/>
      <c r="O31" s="238">
        <v>15</v>
      </c>
      <c r="P31" s="238"/>
      <c r="Q31" s="238">
        <v>15</v>
      </c>
      <c r="R31" s="238"/>
      <c r="S31" s="238">
        <v>10</v>
      </c>
      <c r="T31" s="238"/>
      <c r="U31" s="308"/>
      <c r="V31" s="304">
        <v>100</v>
      </c>
      <c r="W31" s="304" t="s">
        <v>42</v>
      </c>
      <c r="X31" s="304" t="s">
        <v>42</v>
      </c>
      <c r="Y31" s="304">
        <v>100</v>
      </c>
      <c r="Z31" s="304" t="s">
        <v>42</v>
      </c>
      <c r="AA31" s="304">
        <v>100</v>
      </c>
      <c r="AB31" s="304" t="s">
        <v>42</v>
      </c>
    </row>
    <row r="32" spans="1:28" s="99" customFormat="1" ht="114" x14ac:dyDescent="0.2">
      <c r="A32" s="549" t="s">
        <v>231</v>
      </c>
      <c r="B32" s="369" t="s">
        <v>123</v>
      </c>
      <c r="C32" s="557" t="s">
        <v>124</v>
      </c>
      <c r="D32" s="306">
        <v>1</v>
      </c>
      <c r="E32" s="204" t="s">
        <v>435</v>
      </c>
      <c r="F32" s="228">
        <v>15</v>
      </c>
      <c r="G32" s="228">
        <v>0</v>
      </c>
      <c r="H32" s="228">
        <v>15</v>
      </c>
      <c r="I32" s="228">
        <v>0</v>
      </c>
      <c r="J32" s="228">
        <v>15</v>
      </c>
      <c r="K32" s="228">
        <v>0</v>
      </c>
      <c r="L32" s="228">
        <v>15</v>
      </c>
      <c r="M32" s="228">
        <v>0</v>
      </c>
      <c r="N32" s="228">
        <v>0</v>
      </c>
      <c r="O32" s="228">
        <v>15</v>
      </c>
      <c r="P32" s="228">
        <v>0</v>
      </c>
      <c r="Q32" s="228">
        <v>15</v>
      </c>
      <c r="R32" s="228">
        <v>0</v>
      </c>
      <c r="S32" s="228">
        <v>10</v>
      </c>
      <c r="T32" s="228">
        <v>0</v>
      </c>
      <c r="U32" s="307">
        <v>0</v>
      </c>
      <c r="V32" s="304">
        <v>100</v>
      </c>
      <c r="W32" s="244" t="s">
        <v>42</v>
      </c>
      <c r="X32" s="304" t="s">
        <v>42</v>
      </c>
      <c r="Y32" s="304">
        <v>100</v>
      </c>
      <c r="Z32" s="304" t="s">
        <v>42</v>
      </c>
      <c r="AA32" s="562">
        <f>AVERAGE(Y32:Y34)</f>
        <v>100</v>
      </c>
      <c r="AB32" s="563" t="s">
        <v>42</v>
      </c>
    </row>
    <row r="33" spans="1:28" s="99" customFormat="1" ht="142.5" x14ac:dyDescent="0.2">
      <c r="A33" s="549"/>
      <c r="B33" s="380"/>
      <c r="C33" s="558"/>
      <c r="D33" s="306">
        <v>2</v>
      </c>
      <c r="E33" s="204" t="s">
        <v>436</v>
      </c>
      <c r="F33" s="228">
        <v>15</v>
      </c>
      <c r="G33" s="228">
        <v>0</v>
      </c>
      <c r="H33" s="228">
        <v>15</v>
      </c>
      <c r="I33" s="228">
        <v>0</v>
      </c>
      <c r="J33" s="228">
        <v>15</v>
      </c>
      <c r="K33" s="228">
        <v>0</v>
      </c>
      <c r="L33" s="228">
        <v>15</v>
      </c>
      <c r="M33" s="228">
        <v>0</v>
      </c>
      <c r="N33" s="228">
        <v>0</v>
      </c>
      <c r="O33" s="228">
        <v>15</v>
      </c>
      <c r="P33" s="228">
        <v>0</v>
      </c>
      <c r="Q33" s="228">
        <v>15</v>
      </c>
      <c r="R33" s="228">
        <v>0</v>
      </c>
      <c r="S33" s="228">
        <v>10</v>
      </c>
      <c r="T33" s="228">
        <v>0</v>
      </c>
      <c r="U33" s="307">
        <v>0</v>
      </c>
      <c r="V33" s="304">
        <v>100</v>
      </c>
      <c r="W33" s="244" t="s">
        <v>42</v>
      </c>
      <c r="X33" s="304" t="s">
        <v>42</v>
      </c>
      <c r="Y33" s="304">
        <v>100</v>
      </c>
      <c r="Z33" s="304" t="s">
        <v>42</v>
      </c>
      <c r="AA33" s="562"/>
      <c r="AB33" s="564"/>
    </row>
    <row r="34" spans="1:28" s="99" customFormat="1" ht="128.25" x14ac:dyDescent="0.2">
      <c r="A34" s="549"/>
      <c r="B34" s="368"/>
      <c r="C34" s="559"/>
      <c r="D34" s="306">
        <v>3</v>
      </c>
      <c r="E34" s="204" t="s">
        <v>667</v>
      </c>
      <c r="F34" s="238">
        <v>15</v>
      </c>
      <c r="G34" s="238">
        <v>0</v>
      </c>
      <c r="H34" s="238">
        <v>15</v>
      </c>
      <c r="I34" s="238">
        <v>0</v>
      </c>
      <c r="J34" s="238">
        <v>15</v>
      </c>
      <c r="K34" s="238">
        <v>0</v>
      </c>
      <c r="L34" s="238">
        <v>15</v>
      </c>
      <c r="M34" s="238">
        <v>0</v>
      </c>
      <c r="N34" s="238">
        <v>0</v>
      </c>
      <c r="O34" s="238">
        <v>15</v>
      </c>
      <c r="P34" s="238">
        <v>0</v>
      </c>
      <c r="Q34" s="238">
        <v>15</v>
      </c>
      <c r="R34" s="238">
        <v>15</v>
      </c>
      <c r="S34" s="238">
        <v>10</v>
      </c>
      <c r="T34" s="238">
        <v>0</v>
      </c>
      <c r="U34" s="308">
        <v>0</v>
      </c>
      <c r="V34" s="304">
        <v>100</v>
      </c>
      <c r="W34" s="244" t="s">
        <v>42</v>
      </c>
      <c r="X34" s="195" t="s">
        <v>42</v>
      </c>
      <c r="Y34" s="304">
        <v>100</v>
      </c>
      <c r="Z34" s="195" t="s">
        <v>42</v>
      </c>
      <c r="AA34" s="562"/>
      <c r="AB34" s="565"/>
    </row>
    <row r="35" spans="1:28" s="99" customFormat="1" ht="99.75" x14ac:dyDescent="0.2">
      <c r="A35" s="549"/>
      <c r="B35" s="369" t="s">
        <v>70</v>
      </c>
      <c r="C35" s="560" t="s">
        <v>131</v>
      </c>
      <c r="D35" s="306">
        <v>1</v>
      </c>
      <c r="E35" s="204" t="s">
        <v>670</v>
      </c>
      <c r="F35" s="238">
        <v>15</v>
      </c>
      <c r="G35" s="238">
        <v>0</v>
      </c>
      <c r="H35" s="238">
        <v>15</v>
      </c>
      <c r="I35" s="238">
        <v>0</v>
      </c>
      <c r="J35" s="238">
        <v>15</v>
      </c>
      <c r="K35" s="238">
        <v>0</v>
      </c>
      <c r="L35" s="238">
        <v>15</v>
      </c>
      <c r="M35" s="238">
        <v>0</v>
      </c>
      <c r="N35" s="238">
        <v>0</v>
      </c>
      <c r="O35" s="238">
        <v>15</v>
      </c>
      <c r="P35" s="238">
        <v>0</v>
      </c>
      <c r="Q35" s="238">
        <v>15</v>
      </c>
      <c r="R35" s="238">
        <v>0</v>
      </c>
      <c r="S35" s="238">
        <v>10</v>
      </c>
      <c r="T35" s="238">
        <v>0</v>
      </c>
      <c r="U35" s="308">
        <v>0</v>
      </c>
      <c r="V35" s="304">
        <f t="shared" ref="V35:V41" si="8">SUM(F35:U35)</f>
        <v>100</v>
      </c>
      <c r="W35" s="244" t="s">
        <v>42</v>
      </c>
      <c r="X35" s="195" t="s">
        <v>42</v>
      </c>
      <c r="Y35" s="304">
        <v>100</v>
      </c>
      <c r="Z35" s="195" t="s">
        <v>42</v>
      </c>
      <c r="AA35" s="563">
        <v>100</v>
      </c>
      <c r="AB35" s="563" t="s">
        <v>42</v>
      </c>
    </row>
    <row r="36" spans="1:28" s="99" customFormat="1" ht="142.5" x14ac:dyDescent="0.2">
      <c r="A36" s="549"/>
      <c r="B36" s="368"/>
      <c r="C36" s="561"/>
      <c r="D36" s="306">
        <v>2</v>
      </c>
      <c r="E36" s="204" t="s">
        <v>853</v>
      </c>
      <c r="F36" s="238">
        <v>15</v>
      </c>
      <c r="G36" s="238">
        <v>0</v>
      </c>
      <c r="H36" s="238">
        <v>15</v>
      </c>
      <c r="I36" s="238">
        <v>0</v>
      </c>
      <c r="J36" s="238">
        <v>15</v>
      </c>
      <c r="K36" s="238">
        <v>0</v>
      </c>
      <c r="L36" s="238">
        <v>15</v>
      </c>
      <c r="M36" s="238">
        <v>0</v>
      </c>
      <c r="N36" s="238">
        <v>0</v>
      </c>
      <c r="O36" s="238">
        <v>15</v>
      </c>
      <c r="P36" s="238">
        <v>0</v>
      </c>
      <c r="Q36" s="238">
        <v>15</v>
      </c>
      <c r="R36" s="238">
        <v>0</v>
      </c>
      <c r="S36" s="238">
        <v>10</v>
      </c>
      <c r="T36" s="238">
        <v>0</v>
      </c>
      <c r="U36" s="308">
        <v>0</v>
      </c>
      <c r="V36" s="304">
        <f t="shared" si="8"/>
        <v>100</v>
      </c>
      <c r="W36" s="244" t="s">
        <v>42</v>
      </c>
      <c r="X36" s="195" t="s">
        <v>42</v>
      </c>
      <c r="Y36" s="304">
        <v>100</v>
      </c>
      <c r="Z36" s="195" t="s">
        <v>42</v>
      </c>
      <c r="AA36" s="565"/>
      <c r="AB36" s="565"/>
    </row>
    <row r="37" spans="1:28" s="99" customFormat="1" ht="111" customHeight="1" x14ac:dyDescent="0.2">
      <c r="A37" s="536" t="s">
        <v>247</v>
      </c>
      <c r="B37" s="333" t="s">
        <v>110</v>
      </c>
      <c r="C37" s="546" t="s">
        <v>672</v>
      </c>
      <c r="D37" s="299">
        <v>1</v>
      </c>
      <c r="E37" s="255" t="s">
        <v>854</v>
      </c>
      <c r="F37" s="245">
        <v>15</v>
      </c>
      <c r="G37" s="245"/>
      <c r="H37" s="245">
        <v>15</v>
      </c>
      <c r="I37" s="245"/>
      <c r="J37" s="245">
        <v>15</v>
      </c>
      <c r="K37" s="245"/>
      <c r="L37" s="245">
        <v>15</v>
      </c>
      <c r="M37" s="245"/>
      <c r="N37" s="245"/>
      <c r="O37" s="245">
        <v>15</v>
      </c>
      <c r="P37" s="245"/>
      <c r="Q37" s="245">
        <v>15</v>
      </c>
      <c r="R37" s="245"/>
      <c r="S37" s="245">
        <v>10</v>
      </c>
      <c r="T37" s="245"/>
      <c r="U37" s="309"/>
      <c r="V37" s="195">
        <f t="shared" si="8"/>
        <v>100</v>
      </c>
      <c r="W37" s="195"/>
      <c r="X37" s="195" t="s">
        <v>42</v>
      </c>
      <c r="Y37" s="196">
        <v>100</v>
      </c>
      <c r="Z37" s="195" t="s">
        <v>42</v>
      </c>
      <c r="AA37" s="568">
        <v>100</v>
      </c>
      <c r="AB37" s="356" t="s">
        <v>42</v>
      </c>
    </row>
    <row r="38" spans="1:28" s="99" customFormat="1" ht="114.75" customHeight="1" x14ac:dyDescent="0.2">
      <c r="A38" s="566"/>
      <c r="B38" s="351"/>
      <c r="C38" s="567"/>
      <c r="D38" s="299">
        <v>2</v>
      </c>
      <c r="E38" s="255" t="s">
        <v>855</v>
      </c>
      <c r="F38" s="245">
        <v>15</v>
      </c>
      <c r="G38" s="245"/>
      <c r="H38" s="245">
        <v>15</v>
      </c>
      <c r="I38" s="245"/>
      <c r="J38" s="245">
        <v>15</v>
      </c>
      <c r="K38" s="245"/>
      <c r="L38" s="245">
        <v>15</v>
      </c>
      <c r="M38" s="245"/>
      <c r="N38" s="245"/>
      <c r="O38" s="245">
        <v>15</v>
      </c>
      <c r="P38" s="245"/>
      <c r="Q38" s="245">
        <v>15</v>
      </c>
      <c r="R38" s="245"/>
      <c r="S38" s="245">
        <v>10</v>
      </c>
      <c r="T38" s="245"/>
      <c r="U38" s="309"/>
      <c r="V38" s="195">
        <f t="shared" si="8"/>
        <v>100</v>
      </c>
      <c r="W38" s="195"/>
      <c r="X38" s="195" t="s">
        <v>42</v>
      </c>
      <c r="Y38" s="196">
        <v>100</v>
      </c>
      <c r="Z38" s="195" t="s">
        <v>42</v>
      </c>
      <c r="AA38" s="569"/>
      <c r="AB38" s="357"/>
    </row>
    <row r="39" spans="1:28" s="99" customFormat="1" ht="85.5" x14ac:dyDescent="0.2">
      <c r="A39" s="566"/>
      <c r="B39" s="351"/>
      <c r="C39" s="567"/>
      <c r="D39" s="299">
        <v>3</v>
      </c>
      <c r="E39" s="255" t="s">
        <v>856</v>
      </c>
      <c r="F39" s="245">
        <v>15</v>
      </c>
      <c r="G39" s="245"/>
      <c r="H39" s="245">
        <v>15</v>
      </c>
      <c r="I39" s="245"/>
      <c r="J39" s="245">
        <v>15</v>
      </c>
      <c r="K39" s="245"/>
      <c r="L39" s="245">
        <v>15</v>
      </c>
      <c r="M39" s="245"/>
      <c r="N39" s="245"/>
      <c r="O39" s="245">
        <v>15</v>
      </c>
      <c r="P39" s="245"/>
      <c r="Q39" s="245">
        <v>15</v>
      </c>
      <c r="R39" s="245"/>
      <c r="S39" s="245">
        <v>10</v>
      </c>
      <c r="T39" s="245"/>
      <c r="U39" s="309"/>
      <c r="V39" s="195">
        <f t="shared" si="8"/>
        <v>100</v>
      </c>
      <c r="W39" s="195"/>
      <c r="X39" s="195" t="s">
        <v>42</v>
      </c>
      <c r="Y39" s="196">
        <v>100</v>
      </c>
      <c r="Z39" s="195" t="s">
        <v>42</v>
      </c>
      <c r="AA39" s="569"/>
      <c r="AB39" s="357"/>
    </row>
    <row r="40" spans="1:28" s="99" customFormat="1" ht="102.75" customHeight="1" x14ac:dyDescent="0.2">
      <c r="A40" s="537"/>
      <c r="B40" s="332"/>
      <c r="C40" s="547"/>
      <c r="D40" s="299">
        <v>4</v>
      </c>
      <c r="E40" s="255" t="s">
        <v>857</v>
      </c>
      <c r="F40" s="245">
        <v>15</v>
      </c>
      <c r="G40" s="245"/>
      <c r="H40" s="245">
        <v>15</v>
      </c>
      <c r="I40" s="245"/>
      <c r="J40" s="245">
        <v>15</v>
      </c>
      <c r="K40" s="245"/>
      <c r="L40" s="245">
        <v>15</v>
      </c>
      <c r="M40" s="245"/>
      <c r="N40" s="245"/>
      <c r="O40" s="245">
        <v>15</v>
      </c>
      <c r="P40" s="245"/>
      <c r="Q40" s="245">
        <v>15</v>
      </c>
      <c r="R40" s="245"/>
      <c r="S40" s="245">
        <v>10</v>
      </c>
      <c r="T40" s="245"/>
      <c r="U40" s="309"/>
      <c r="V40" s="195">
        <f t="shared" si="8"/>
        <v>100</v>
      </c>
      <c r="W40" s="195"/>
      <c r="X40" s="195" t="s">
        <v>42</v>
      </c>
      <c r="Y40" s="196">
        <v>100</v>
      </c>
      <c r="Z40" s="195" t="s">
        <v>42</v>
      </c>
      <c r="AA40" s="570"/>
      <c r="AB40" s="358"/>
    </row>
    <row r="41" spans="1:28" s="100" customFormat="1" ht="95.25" customHeight="1" x14ac:dyDescent="0.25">
      <c r="A41" s="191" t="s">
        <v>249</v>
      </c>
      <c r="B41" s="297" t="s">
        <v>70</v>
      </c>
      <c r="C41" s="255" t="s">
        <v>143</v>
      </c>
      <c r="D41" s="245">
        <v>1</v>
      </c>
      <c r="E41" s="204" t="s">
        <v>678</v>
      </c>
      <c r="F41" s="245">
        <v>15</v>
      </c>
      <c r="G41" s="245"/>
      <c r="H41" s="245">
        <v>15</v>
      </c>
      <c r="I41" s="245"/>
      <c r="J41" s="245">
        <v>15</v>
      </c>
      <c r="K41" s="245"/>
      <c r="L41" s="245">
        <v>15</v>
      </c>
      <c r="M41" s="245"/>
      <c r="N41" s="245"/>
      <c r="O41" s="245">
        <v>15</v>
      </c>
      <c r="P41" s="245"/>
      <c r="Q41" s="245">
        <v>15</v>
      </c>
      <c r="R41" s="245"/>
      <c r="S41" s="245">
        <v>10</v>
      </c>
      <c r="T41" s="245"/>
      <c r="U41" s="309"/>
      <c r="V41" s="195">
        <f t="shared" si="8"/>
        <v>100</v>
      </c>
      <c r="W41" s="195" t="s">
        <v>42</v>
      </c>
      <c r="X41" s="195" t="s">
        <v>42</v>
      </c>
      <c r="Y41" s="195">
        <v>100</v>
      </c>
      <c r="Z41" s="314" t="s">
        <v>42</v>
      </c>
      <c r="AA41" s="315">
        <f>AVERAGE(Y41:Y41)</f>
        <v>100</v>
      </c>
      <c r="AB41" s="316" t="s">
        <v>42</v>
      </c>
    </row>
    <row r="42" spans="1:28" x14ac:dyDescent="0.25">
      <c r="F42" s="58"/>
      <c r="G42" s="58"/>
      <c r="H42" s="58"/>
      <c r="I42" s="58"/>
      <c r="J42" s="58"/>
      <c r="K42" s="58"/>
      <c r="L42" s="58"/>
      <c r="M42" s="58"/>
      <c r="N42" s="58"/>
      <c r="O42" s="58"/>
      <c r="P42" s="58"/>
      <c r="Q42" s="58"/>
      <c r="R42" s="58"/>
      <c r="S42" s="58"/>
      <c r="T42" s="58"/>
      <c r="U42" s="58"/>
      <c r="V42" s="58"/>
      <c r="W42" s="58"/>
      <c r="X42" s="58"/>
      <c r="Y42" s="58"/>
      <c r="Z42" s="58"/>
      <c r="AA42" s="58"/>
      <c r="AB42" s="58"/>
    </row>
  </sheetData>
  <sheetProtection algorithmName="SHA-512" hashValue="q8jn9VnQYFPueXg6a+lC/zE37EBVctVVN06JaQm9lKiHZzx70ic6x7dDP/9O/JrpkrlRPvdAXTEw8lsirHJl6g==" saltValue="pO1O+tBh4HncCGCrKk6PmA==" spinCount="100000" sheet="1" objects="1" scenarios="1"/>
  <mergeCells count="80">
    <mergeCell ref="A37:A40"/>
    <mergeCell ref="B37:B40"/>
    <mergeCell ref="C37:C40"/>
    <mergeCell ref="AA37:AA40"/>
    <mergeCell ref="B24:B25"/>
    <mergeCell ref="C24:C25"/>
    <mergeCell ref="AA24:AA25"/>
    <mergeCell ref="A24:A25"/>
    <mergeCell ref="AB37:AB40"/>
    <mergeCell ref="B22:B23"/>
    <mergeCell ref="C22:C23"/>
    <mergeCell ref="AA22:AA23"/>
    <mergeCell ref="AB22:AB23"/>
    <mergeCell ref="AA32:AA34"/>
    <mergeCell ref="AB32:AB34"/>
    <mergeCell ref="AA35:AA36"/>
    <mergeCell ref="AB35:AB36"/>
    <mergeCell ref="AB24:AB25"/>
    <mergeCell ref="A21:A23"/>
    <mergeCell ref="A26:A27"/>
    <mergeCell ref="A32:A36"/>
    <mergeCell ref="B32:B34"/>
    <mergeCell ref="C32:C34"/>
    <mergeCell ref="B35:B36"/>
    <mergeCell ref="C35:C36"/>
    <mergeCell ref="A29:A30"/>
    <mergeCell ref="A10:A17"/>
    <mergeCell ref="B10:B11"/>
    <mergeCell ref="C10:C11"/>
    <mergeCell ref="AA10:AA11"/>
    <mergeCell ref="AB10:AB11"/>
    <mergeCell ref="B14:B15"/>
    <mergeCell ref="C14:C15"/>
    <mergeCell ref="AA14:AA15"/>
    <mergeCell ref="AB14:AB15"/>
    <mergeCell ref="B16:B17"/>
    <mergeCell ref="C16:C17"/>
    <mergeCell ref="AA16:AA17"/>
    <mergeCell ref="AB16:AB17"/>
    <mergeCell ref="A19:A20"/>
    <mergeCell ref="B19:B20"/>
    <mergeCell ref="C19:C20"/>
    <mergeCell ref="AA19:AA20"/>
    <mergeCell ref="AB19:AB20"/>
    <mergeCell ref="AB7:AB8"/>
    <mergeCell ref="B12:B13"/>
    <mergeCell ref="C12:C13"/>
    <mergeCell ref="AA12:AA13"/>
    <mergeCell ref="AB12:AB13"/>
    <mergeCell ref="A7:A8"/>
    <mergeCell ref="B7:B8"/>
    <mergeCell ref="C7:C8"/>
    <mergeCell ref="AA7:AA8"/>
    <mergeCell ref="L3:N3"/>
    <mergeCell ref="O3:P3"/>
    <mergeCell ref="Q3:R3"/>
    <mergeCell ref="S3:U3"/>
    <mergeCell ref="V3:V6"/>
    <mergeCell ref="H4:I4"/>
    <mergeCell ref="J4:K4"/>
    <mergeCell ref="L4:N4"/>
    <mergeCell ref="O4:P4"/>
    <mergeCell ref="Q4:R4"/>
    <mergeCell ref="S4:U4"/>
    <mergeCell ref="F2:W2"/>
    <mergeCell ref="Y2:Z2"/>
    <mergeCell ref="AA2:AB2"/>
    <mergeCell ref="A3:A6"/>
    <mergeCell ref="B3:B6"/>
    <mergeCell ref="C3:C6"/>
    <mergeCell ref="D3:D6"/>
    <mergeCell ref="E3:E6"/>
    <mergeCell ref="F3:I3"/>
    <mergeCell ref="J3:K3"/>
    <mergeCell ref="X3:X6"/>
    <mergeCell ref="Y3:Z3"/>
    <mergeCell ref="AA3:AA6"/>
    <mergeCell ref="AB3:AB6"/>
    <mergeCell ref="F4:G4"/>
    <mergeCell ref="W3:W6"/>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4"/>
  <sheetViews>
    <sheetView showGridLines="0" workbookViewId="0">
      <selection activeCell="E7" sqref="E7"/>
    </sheetView>
  </sheetViews>
  <sheetFormatPr baseColWidth="10" defaultRowHeight="15" x14ac:dyDescent="0.25"/>
  <cols>
    <col min="1" max="1" width="19.28515625" customWidth="1"/>
    <col min="2" max="2" width="4.28515625" bestFit="1" customWidth="1"/>
    <col min="3" max="3" width="34.28515625" style="253" customWidth="1"/>
    <col min="4" max="4" width="13" customWidth="1"/>
    <col min="5" max="5" width="13.5703125" customWidth="1"/>
    <col min="6" max="6" width="13.7109375" customWidth="1"/>
    <col min="7" max="8" width="12.42578125" customWidth="1"/>
  </cols>
  <sheetData>
    <row r="1" spans="1:8" ht="15.75" thickBot="1" x14ac:dyDescent="0.3"/>
    <row r="2" spans="1:8" ht="44.25" customHeight="1" thickTop="1" x14ac:dyDescent="0.25">
      <c r="A2" s="577" t="s">
        <v>148</v>
      </c>
      <c r="B2" s="577" t="s">
        <v>6</v>
      </c>
      <c r="C2" s="579" t="s">
        <v>149</v>
      </c>
      <c r="D2" s="571" t="s">
        <v>443</v>
      </c>
      <c r="E2" s="571" t="s">
        <v>444</v>
      </c>
      <c r="F2" s="577" t="s">
        <v>445</v>
      </c>
      <c r="G2" s="571" t="s">
        <v>446</v>
      </c>
      <c r="H2" s="571" t="s">
        <v>447</v>
      </c>
    </row>
    <row r="3" spans="1:8" ht="43.5" customHeight="1" thickBot="1" x14ac:dyDescent="0.3">
      <c r="A3" s="578"/>
      <c r="B3" s="578"/>
      <c r="C3" s="580"/>
      <c r="D3" s="573"/>
      <c r="E3" s="573"/>
      <c r="F3" s="578"/>
      <c r="G3" s="572"/>
      <c r="H3" s="573"/>
    </row>
    <row r="4" spans="1:8" ht="39.75" thickTop="1" thickBot="1" x14ac:dyDescent="0.3">
      <c r="A4" s="108" t="s">
        <v>152</v>
      </c>
      <c r="B4" s="49" t="s">
        <v>27</v>
      </c>
      <c r="C4" s="50" t="s">
        <v>605</v>
      </c>
      <c r="D4" s="49" t="s">
        <v>448</v>
      </c>
      <c r="E4" s="49" t="s">
        <v>448</v>
      </c>
      <c r="F4" s="49">
        <v>2</v>
      </c>
      <c r="G4" s="49">
        <v>2</v>
      </c>
      <c r="H4" s="43" t="s">
        <v>57</v>
      </c>
    </row>
    <row r="5" spans="1:8" ht="60.75" customHeight="1" thickTop="1" thickBot="1" x14ac:dyDescent="0.3">
      <c r="A5" s="129" t="s">
        <v>456</v>
      </c>
      <c r="B5" s="40" t="s">
        <v>39</v>
      </c>
      <c r="C5" s="50" t="s">
        <v>40</v>
      </c>
      <c r="D5" s="130" t="s">
        <v>451</v>
      </c>
      <c r="E5" s="130" t="s">
        <v>448</v>
      </c>
      <c r="F5" s="130">
        <v>0</v>
      </c>
      <c r="G5" s="130">
        <v>1</v>
      </c>
      <c r="H5" s="131" t="s">
        <v>36</v>
      </c>
    </row>
    <row r="6" spans="1:8" ht="90.75" thickTop="1" thickBot="1" x14ac:dyDescent="0.3">
      <c r="A6" s="574" t="s">
        <v>169</v>
      </c>
      <c r="B6" s="40" t="s">
        <v>39</v>
      </c>
      <c r="C6" s="50" t="s">
        <v>47</v>
      </c>
      <c r="D6" s="62" t="s">
        <v>451</v>
      </c>
      <c r="E6" s="62" t="s">
        <v>448</v>
      </c>
      <c r="F6" s="62">
        <v>0</v>
      </c>
      <c r="G6" s="62">
        <v>2</v>
      </c>
      <c r="H6" s="131" t="s">
        <v>36</v>
      </c>
    </row>
    <row r="7" spans="1:8" ht="103.5" thickTop="1" thickBot="1" x14ac:dyDescent="0.3">
      <c r="A7" s="575"/>
      <c r="B7" s="40" t="s">
        <v>51</v>
      </c>
      <c r="C7" s="50" t="s">
        <v>52</v>
      </c>
      <c r="D7" s="62" t="s">
        <v>451</v>
      </c>
      <c r="E7" s="62" t="s">
        <v>448</v>
      </c>
      <c r="F7" s="62">
        <v>0</v>
      </c>
      <c r="G7" s="62">
        <v>2</v>
      </c>
      <c r="H7" s="131" t="s">
        <v>36</v>
      </c>
    </row>
    <row r="8" spans="1:8" ht="52.5" thickTop="1" thickBot="1" x14ac:dyDescent="0.3">
      <c r="A8" s="575"/>
      <c r="B8" s="40" t="s">
        <v>54</v>
      </c>
      <c r="C8" s="50" t="s">
        <v>55</v>
      </c>
      <c r="D8" s="62" t="s">
        <v>448</v>
      </c>
      <c r="E8" s="62" t="s">
        <v>448</v>
      </c>
      <c r="F8" s="62">
        <v>1</v>
      </c>
      <c r="G8" s="62">
        <v>1</v>
      </c>
      <c r="H8" s="49" t="s">
        <v>44</v>
      </c>
    </row>
    <row r="9" spans="1:8" ht="65.25" thickTop="1" thickBot="1" x14ac:dyDescent="0.3">
      <c r="A9" s="576"/>
      <c r="B9" s="40" t="s">
        <v>27</v>
      </c>
      <c r="C9" s="50" t="s">
        <v>61</v>
      </c>
      <c r="D9" s="62" t="s">
        <v>468</v>
      </c>
      <c r="E9" s="62" t="s">
        <v>448</v>
      </c>
      <c r="F9" s="62">
        <v>0</v>
      </c>
      <c r="G9" s="62">
        <v>1</v>
      </c>
      <c r="H9" s="49" t="s">
        <v>44</v>
      </c>
    </row>
    <row r="10" spans="1:8" ht="39.75" thickTop="1" thickBot="1" x14ac:dyDescent="0.3">
      <c r="A10" s="47" t="s">
        <v>192</v>
      </c>
      <c r="B10" s="40" t="s">
        <v>39</v>
      </c>
      <c r="C10" s="41" t="s">
        <v>345</v>
      </c>
      <c r="D10" s="49" t="s">
        <v>448</v>
      </c>
      <c r="E10" s="49" t="s">
        <v>448</v>
      </c>
      <c r="F10" s="49">
        <v>1</v>
      </c>
      <c r="G10" s="49">
        <v>1</v>
      </c>
      <c r="H10" s="49" t="s">
        <v>114</v>
      </c>
    </row>
    <row r="11" spans="1:8" ht="27" thickTop="1" thickBot="1" x14ac:dyDescent="0.3">
      <c r="A11" s="47" t="s">
        <v>198</v>
      </c>
      <c r="B11" s="40" t="s">
        <v>70</v>
      </c>
      <c r="C11" s="50" t="s">
        <v>71</v>
      </c>
      <c r="D11" s="49" t="s">
        <v>448</v>
      </c>
      <c r="E11" s="49" t="s">
        <v>448</v>
      </c>
      <c r="F11" s="49">
        <v>1</v>
      </c>
      <c r="G11" s="49">
        <v>1</v>
      </c>
      <c r="H11" s="49" t="s">
        <v>44</v>
      </c>
    </row>
    <row r="12" spans="1:8" ht="65.25" thickTop="1" thickBot="1" x14ac:dyDescent="0.3">
      <c r="A12" s="430" t="s">
        <v>496</v>
      </c>
      <c r="B12" s="40" t="s">
        <v>39</v>
      </c>
      <c r="C12" s="85" t="s">
        <v>848</v>
      </c>
      <c r="D12" s="62" t="s">
        <v>448</v>
      </c>
      <c r="E12" s="62" t="s">
        <v>448</v>
      </c>
      <c r="F12" s="62">
        <v>1</v>
      </c>
      <c r="G12" s="62">
        <v>1</v>
      </c>
      <c r="H12" s="62" t="s">
        <v>44</v>
      </c>
    </row>
    <row r="13" spans="1:8" ht="78" thickTop="1" thickBot="1" x14ac:dyDescent="0.3">
      <c r="A13" s="432"/>
      <c r="B13" s="40" t="s">
        <v>51</v>
      </c>
      <c r="C13" s="85" t="s">
        <v>504</v>
      </c>
      <c r="D13" s="62" t="s">
        <v>448</v>
      </c>
      <c r="E13" s="62" t="s">
        <v>508</v>
      </c>
      <c r="F13" s="62">
        <v>2</v>
      </c>
      <c r="G13" s="62">
        <v>1</v>
      </c>
      <c r="H13" s="62" t="s">
        <v>44</v>
      </c>
    </row>
    <row r="14" spans="1:8" ht="16.5" thickTop="1" thickBot="1" x14ac:dyDescent="0.3">
      <c r="A14" s="180" t="s">
        <v>514</v>
      </c>
      <c r="B14" s="40" t="s">
        <v>51</v>
      </c>
      <c r="C14" s="85" t="s">
        <v>80</v>
      </c>
      <c r="D14" s="62" t="s">
        <v>448</v>
      </c>
      <c r="E14" s="62" t="s">
        <v>508</v>
      </c>
      <c r="F14" s="62">
        <v>2</v>
      </c>
      <c r="G14" s="62">
        <v>1</v>
      </c>
      <c r="H14" s="62" t="s">
        <v>44</v>
      </c>
    </row>
    <row r="15" spans="1:8" ht="52.5" thickTop="1" thickBot="1" x14ac:dyDescent="0.3">
      <c r="A15" s="423" t="s">
        <v>202</v>
      </c>
      <c r="B15" s="40" t="s">
        <v>39</v>
      </c>
      <c r="C15" s="50" t="s">
        <v>98</v>
      </c>
      <c r="D15" s="49" t="s">
        <v>449</v>
      </c>
      <c r="E15" s="49" t="s">
        <v>448</v>
      </c>
      <c r="F15" s="49">
        <v>1</v>
      </c>
      <c r="G15" s="49">
        <v>1</v>
      </c>
      <c r="H15" s="49" t="s">
        <v>36</v>
      </c>
    </row>
    <row r="16" spans="1:8" ht="90.75" thickTop="1" thickBot="1" x14ac:dyDescent="0.3">
      <c r="A16" s="425"/>
      <c r="B16" s="40" t="s">
        <v>51</v>
      </c>
      <c r="C16" s="50" t="s">
        <v>349</v>
      </c>
      <c r="D16" s="49" t="s">
        <v>449</v>
      </c>
      <c r="E16" s="49" t="s">
        <v>448</v>
      </c>
      <c r="F16" s="49">
        <v>2</v>
      </c>
      <c r="G16" s="49">
        <v>2</v>
      </c>
      <c r="H16" s="49" t="s">
        <v>36</v>
      </c>
    </row>
    <row r="17" spans="1:8" ht="65.25" thickTop="1" thickBot="1" x14ac:dyDescent="0.3">
      <c r="A17" s="47" t="s">
        <v>210</v>
      </c>
      <c r="B17" s="40" t="s">
        <v>110</v>
      </c>
      <c r="C17" s="50" t="s">
        <v>111</v>
      </c>
      <c r="D17" s="49" t="s">
        <v>448</v>
      </c>
      <c r="E17" s="49" t="s">
        <v>451</v>
      </c>
      <c r="F17" s="49">
        <v>2</v>
      </c>
      <c r="G17" s="49">
        <v>0</v>
      </c>
      <c r="H17" s="49" t="s">
        <v>44</v>
      </c>
    </row>
    <row r="18" spans="1:8" ht="65.25" thickTop="1" thickBot="1" x14ac:dyDescent="0.3">
      <c r="A18" s="430" t="s">
        <v>217</v>
      </c>
      <c r="B18" s="40" t="s">
        <v>534</v>
      </c>
      <c r="C18" s="50" t="s">
        <v>450</v>
      </c>
      <c r="D18" s="49" t="s">
        <v>451</v>
      </c>
      <c r="E18" s="49" t="s">
        <v>448</v>
      </c>
      <c r="F18" s="49">
        <v>0</v>
      </c>
      <c r="G18" s="49">
        <v>1</v>
      </c>
      <c r="H18" s="49" t="s">
        <v>44</v>
      </c>
    </row>
    <row r="19" spans="1:8" ht="116.25" thickTop="1" thickBot="1" x14ac:dyDescent="0.3">
      <c r="A19" s="432"/>
      <c r="B19" s="40" t="s">
        <v>538</v>
      </c>
      <c r="C19" s="183" t="s">
        <v>556</v>
      </c>
      <c r="D19" s="49" t="s">
        <v>448</v>
      </c>
      <c r="E19" s="49" t="s">
        <v>448</v>
      </c>
      <c r="F19" s="49">
        <v>1</v>
      </c>
      <c r="G19" s="49">
        <v>1</v>
      </c>
      <c r="H19" s="49" t="s">
        <v>44</v>
      </c>
    </row>
    <row r="20" spans="1:8" ht="39.75" thickTop="1" thickBot="1" x14ac:dyDescent="0.3">
      <c r="A20" s="47" t="s">
        <v>289</v>
      </c>
      <c r="B20" s="40" t="s">
        <v>39</v>
      </c>
      <c r="C20" s="41" t="s">
        <v>122</v>
      </c>
      <c r="D20" s="49" t="s">
        <v>451</v>
      </c>
      <c r="E20" s="49" t="s">
        <v>448</v>
      </c>
      <c r="F20" s="49">
        <v>0</v>
      </c>
      <c r="G20" s="49">
        <v>2</v>
      </c>
      <c r="H20" s="49" t="s">
        <v>36</v>
      </c>
    </row>
    <row r="21" spans="1:8" ht="52.5" thickTop="1" thickBot="1" x14ac:dyDescent="0.3">
      <c r="A21" s="429" t="s">
        <v>231</v>
      </c>
      <c r="B21" s="40" t="s">
        <v>123</v>
      </c>
      <c r="C21" s="50" t="s">
        <v>353</v>
      </c>
      <c r="D21" s="49" t="s">
        <v>448</v>
      </c>
      <c r="E21" s="49" t="s">
        <v>448</v>
      </c>
      <c r="F21" s="49">
        <v>2</v>
      </c>
      <c r="G21" s="49">
        <v>2</v>
      </c>
      <c r="H21" s="49" t="s">
        <v>36</v>
      </c>
    </row>
    <row r="22" spans="1:8" ht="90.75" thickTop="1" thickBot="1" x14ac:dyDescent="0.3">
      <c r="A22" s="429"/>
      <c r="B22" s="40" t="s">
        <v>70</v>
      </c>
      <c r="C22" s="50" t="s">
        <v>131</v>
      </c>
      <c r="D22" s="49" t="s">
        <v>508</v>
      </c>
      <c r="E22" s="49" t="s">
        <v>448</v>
      </c>
      <c r="F22" s="49">
        <v>1</v>
      </c>
      <c r="G22" s="49">
        <v>2</v>
      </c>
      <c r="H22" s="49" t="s">
        <v>36</v>
      </c>
    </row>
    <row r="23" spans="1:8" ht="39.75" thickTop="1" thickBot="1" x14ac:dyDescent="0.3">
      <c r="A23" s="47" t="s">
        <v>247</v>
      </c>
      <c r="B23" s="40" t="s">
        <v>110</v>
      </c>
      <c r="C23" s="50" t="s">
        <v>672</v>
      </c>
      <c r="D23" s="49" t="s">
        <v>451</v>
      </c>
      <c r="E23" s="49" t="s">
        <v>448</v>
      </c>
      <c r="F23" s="49">
        <v>0</v>
      </c>
      <c r="G23" s="49">
        <v>2</v>
      </c>
      <c r="H23" s="49" t="s">
        <v>36</v>
      </c>
    </row>
    <row r="24" spans="1:8" ht="27" thickTop="1" thickBot="1" x14ac:dyDescent="0.3">
      <c r="A24" s="47" t="s">
        <v>249</v>
      </c>
      <c r="B24" s="40" t="s">
        <v>70</v>
      </c>
      <c r="C24" s="50" t="s">
        <v>143</v>
      </c>
      <c r="D24" s="49" t="s">
        <v>452</v>
      </c>
      <c r="E24" s="49" t="s">
        <v>448</v>
      </c>
      <c r="F24" s="49">
        <v>0</v>
      </c>
      <c r="G24" s="49">
        <v>2</v>
      </c>
      <c r="H24" s="49" t="s">
        <v>114</v>
      </c>
    </row>
  </sheetData>
  <sheetProtection algorithmName="SHA-512" hashValue="6T5uOTZR9QSybZgW1y9Yl8KUECz/L8XlGzLDJpEEbMF3hNxxYgTlRij70mFlmLI8zqvwlRvM1xvGXm7KddMuuw==" saltValue="mKi57NROxDNRpuo/5XqqKw==" spinCount="100000" sheet="1" objects="1" scenarios="1"/>
  <mergeCells count="13">
    <mergeCell ref="G2:G3"/>
    <mergeCell ref="H2:H3"/>
    <mergeCell ref="A6:A9"/>
    <mergeCell ref="A15:A16"/>
    <mergeCell ref="A21:A22"/>
    <mergeCell ref="A12:A13"/>
    <mergeCell ref="A18:A19"/>
    <mergeCell ref="A2:A3"/>
    <mergeCell ref="B2:B3"/>
    <mergeCell ref="C2:C3"/>
    <mergeCell ref="D2:D3"/>
    <mergeCell ref="E2:E3"/>
    <mergeCell ref="F2: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MAPA DE R. CORRUPCION</vt:lpstr>
      <vt:lpstr>ANALISIS DOFA</vt:lpstr>
      <vt:lpstr>ESTRATEGIAS DOFA</vt:lpstr>
      <vt:lpstr>PRIORIZACION CAUSAS</vt:lpstr>
      <vt:lpstr>PROBABILIDAD</vt:lpstr>
      <vt:lpstr>IMPACTO</vt:lpstr>
      <vt:lpstr>MAPA CALOR R. INHERENTE</vt:lpstr>
      <vt:lpstr>EVALUACION CONTROL</vt:lpstr>
      <vt:lpstr>RIESGO RESIDUAL</vt:lpstr>
      <vt:lpstr>MAPA CALOR R. RESIDUAL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Castaño</dc:creator>
  <cp:lastModifiedBy>USERPC</cp:lastModifiedBy>
  <dcterms:created xsi:type="dcterms:W3CDTF">2021-01-25T16:33:47Z</dcterms:created>
  <dcterms:modified xsi:type="dcterms:W3CDTF">2021-01-30T02:41:36Z</dcterms:modified>
</cp:coreProperties>
</file>