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INGRESOS Vs. GASTOS 2014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<sst xmlns="http://schemas.openxmlformats.org/spreadsheetml/2006/main" count="99" uniqueCount="98">
  <si>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01</t>
  </si>
  <si>
    <t>IMPUESTO AL REGISTRO 20% FONPET</t>
  </si>
  <si>
    <t>02</t>
  </si>
  <si>
    <t>IVA LICORES  NACIONALES</t>
  </si>
  <si>
    <t>03</t>
  </si>
  <si>
    <t>ESTAMPILLA PRO-DESARROLLO SSF</t>
  </si>
  <si>
    <t>04</t>
  </si>
  <si>
    <t>ESTAMPILLA PRODESARROLLO</t>
  </si>
  <si>
    <t>05</t>
  </si>
  <si>
    <t>ESTAMPILLA PROCULTURA</t>
  </si>
  <si>
    <t>06</t>
  </si>
  <si>
    <t>ESTAMPILLA PROADULTO MAYOR</t>
  </si>
  <si>
    <t>07</t>
  </si>
  <si>
    <t>ESTAMPILLA PRO UNIVERSIDAD DEL QUINDIO</t>
  </si>
  <si>
    <t>08</t>
  </si>
  <si>
    <t>ESTAMPILLA PROHOSPITAL SAN JUNA DE DIOS</t>
  </si>
  <si>
    <t>11</t>
  </si>
  <si>
    <t>REGISTRO  PAGO DE CUOTAS PARTES PENSIONALES</t>
  </si>
  <si>
    <t>133</t>
  </si>
  <si>
    <t>CUOTAS PARTES PENSIONALES</t>
  </si>
  <si>
    <t>134</t>
  </si>
  <si>
    <t>EXTRACCION MATERIAL DE RIO MINAS Y OTROS</t>
  </si>
  <si>
    <t>15</t>
  </si>
  <si>
    <t>FONDO RENTAS</t>
  </si>
  <si>
    <t>18</t>
  </si>
  <si>
    <t>CUOTAS DE FISCALIZACION</t>
  </si>
  <si>
    <t>19</t>
  </si>
  <si>
    <t>RECURSO ORDINARIO SSF</t>
  </si>
  <si>
    <t>20</t>
  </si>
  <si>
    <t>RECURSO ORDINARIO</t>
  </si>
  <si>
    <t>23</t>
  </si>
  <si>
    <t>SOBRETASA AL ACPM</t>
  </si>
  <si>
    <t>25</t>
  </si>
  <si>
    <t>26</t>
  </si>
  <si>
    <t>27</t>
  </si>
  <si>
    <t>35</t>
  </si>
  <si>
    <t>RECURSO DESTINADO DEL MONOPOLIO</t>
  </si>
  <si>
    <t>40</t>
  </si>
  <si>
    <t>FONDO  ESPECIAL PASAPORTES EMPRENDERISMO</t>
  </si>
  <si>
    <t>42</t>
  </si>
  <si>
    <t>FONDOS DE SEGURIDAD 5%</t>
  </si>
  <si>
    <t>46</t>
  </si>
  <si>
    <t>RECURSOS DEL CREDITO</t>
  </si>
  <si>
    <t>47</t>
  </si>
  <si>
    <t xml:space="preserve"> IVA TELEFONIA MOVIL CULTURA</t>
  </si>
  <si>
    <t>51</t>
  </si>
  <si>
    <t>SGP AGUA POTABLE SSF</t>
  </si>
  <si>
    <t>52</t>
  </si>
  <si>
    <t>TURISMO Y CULTURA 4%</t>
  </si>
  <si>
    <t>53</t>
  </si>
  <si>
    <t>IMPUESTO AL  REGISTRO PROMOTORA 6%</t>
  </si>
  <si>
    <t>54</t>
  </si>
  <si>
    <t>IVA TELEFONIA MOVIL DEPORTE</t>
  </si>
  <si>
    <t>55</t>
  </si>
  <si>
    <t>COFINANCIACION INTERADMINISTRATIVA SSF</t>
  </si>
  <si>
    <t>56</t>
  </si>
  <si>
    <t>COFINANCIACION CONVENIOS INTERADMINISTRATIVOS</t>
  </si>
  <si>
    <t>57</t>
  </si>
  <si>
    <t>PDA AUDIENCIAS PUBLICAS SSF</t>
  </si>
  <si>
    <t>58</t>
  </si>
  <si>
    <t>RENTAS CEDIDAS SECRETARIA .DE SALUD</t>
  </si>
  <si>
    <t>59</t>
  </si>
  <si>
    <t>SGP SALUD PRESTACION SERVICIOS C.S.F</t>
  </si>
  <si>
    <t>60</t>
  </si>
  <si>
    <t>SGP SALUD APORTES PATRONALES S.S.F</t>
  </si>
  <si>
    <t>61</t>
  </si>
  <si>
    <t>SGP SALUD SALUD PUBLICA C.S.F</t>
  </si>
  <si>
    <t>63</t>
  </si>
  <si>
    <t>FONDO DE ESTUPEFACIENTES</t>
  </si>
  <si>
    <t>64</t>
  </si>
  <si>
    <t>LEY 1391</t>
  </si>
  <si>
    <t>65</t>
  </si>
  <si>
    <t>COFINANCIACION NACIONAL SALUD</t>
  </si>
  <si>
    <t>68</t>
  </si>
  <si>
    <t>COFINANCIACION NACIONAL SALUD SSF</t>
  </si>
  <si>
    <t>70</t>
  </si>
  <si>
    <t>SISTEMA GENERAL DE REGALIAS</t>
  </si>
  <si>
    <t>CODIGO</t>
  </si>
  <si>
    <t xml:space="preserve">RECURSO  O  FUENTE DE FINANCIACION </t>
  </si>
  <si>
    <t>PRESUPUESTO  DEFINITIVO DE INGRESOS</t>
  </si>
  <si>
    <t xml:space="preserve">TOTAL INGRESOS  </t>
  </si>
  <si>
    <t>PRESUPUESTO DEFINITIVO DE GASTOS</t>
  </si>
  <si>
    <t>OBLIGACIONES</t>
  </si>
  <si>
    <t>PAGOS</t>
  </si>
  <si>
    <t xml:space="preserve">EJECUCION DE GASTOS (%) </t>
  </si>
  <si>
    <t>COMPROMISOS A DICIEMBRE 31/2013</t>
  </si>
  <si>
    <t>SUBTOTAL</t>
  </si>
  <si>
    <t>SGP EDUCACION</t>
  </si>
  <si>
    <t>SGP AGUA POTABLE Y SANEAM. BASICO</t>
  </si>
  <si>
    <t>TOTAL</t>
  </si>
  <si>
    <t xml:space="preserve">EJECUCION DE INGRESOS
(%) </t>
  </si>
  <si>
    <t>CUENTAS POR PAGAR</t>
  </si>
  <si>
    <t>SUPERAVIT 
Y/O DEFICIT</t>
  </si>
  <si>
    <t>INGRESOS Vs. GASTOS 2014 POR FUENTES DE FINANCIACION</t>
  </si>
  <si>
    <t>ANEXO 7</t>
  </si>
  <si>
    <t>INGRESOS
 EFECTIVOS</t>
  </si>
  <si>
    <t>TOTAL 
COMPROMISOS</t>
  </si>
  <si>
    <t xml:space="preserve">EJECUCUCIÓN PRESUPUESTAL DE INGRESOS VERSUS GASTOS POR FUENTE DE FINANCIACIÓN
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</si>
</sst>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);\-#,##0.00"/>
    <numFmt numFmtId="181" formatCode="#,##0.0_);\-#,##0.0"/>
    <numFmt numFmtId="182" formatCode="#,##0_);\-#,##0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0.0"/>
    <numFmt numFmtId="189" formatCode="0.00000000"/>
    <numFmt numFmtId="190" formatCode="#,##0.00_ ;\-#,##0.00\ "/>
  </numFmts>
  <fonts count="44">
    <font>
      <sz val="10"/>
      <color indexed="8"/>
      <name val="MS Sans Serif"/>
      <family val="0"/>
    </font>
    <font>
      <sz val="6.95"/>
      <color indexed="8"/>
      <name val="Times New Roman"/>
      <family val="0"/>
    </font>
    <font>
      <sz val="8.05"/>
      <color indexed="8"/>
      <name val="Times New Roman"/>
      <family val="0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D7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B3B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justify" vertic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17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justify" vertical="center"/>
    </xf>
    <xf numFmtId="171" fontId="22" fillId="0" borderId="11" xfId="0" applyNumberFormat="1" applyFont="1" applyBorder="1" applyAlignment="1">
      <alignment horizontal="right" vertical="center"/>
    </xf>
    <xf numFmtId="0" fontId="22" fillId="0" borderId="11" xfId="52" applyNumberFormat="1" applyFont="1" applyBorder="1" applyAlignment="1">
      <alignment horizontal="center" vertical="center"/>
    </xf>
    <xf numFmtId="2" fontId="22" fillId="0" borderId="11" xfId="52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71" fontId="22" fillId="0" borderId="10" xfId="0" applyNumberFormat="1" applyFont="1" applyFill="1" applyBorder="1" applyAlignment="1" applyProtection="1">
      <alignment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justify" vertical="center"/>
    </xf>
    <xf numFmtId="180" fontId="22" fillId="0" borderId="12" xfId="0" applyNumberFormat="1" applyFont="1" applyBorder="1" applyAlignment="1">
      <alignment horizontal="right" vertical="center"/>
    </xf>
    <xf numFmtId="171" fontId="22" fillId="0" borderId="13" xfId="0" applyNumberFormat="1" applyFont="1" applyBorder="1" applyAlignment="1">
      <alignment horizontal="right" vertical="center"/>
    </xf>
    <xf numFmtId="0" fontId="22" fillId="0" borderId="13" xfId="52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171" fontId="22" fillId="0" borderId="12" xfId="0" applyNumberFormat="1" applyFont="1" applyBorder="1" applyAlignment="1">
      <alignment horizontal="right" vertical="center"/>
    </xf>
    <xf numFmtId="171" fontId="22" fillId="0" borderId="12" xfId="0" applyNumberFormat="1" applyFont="1" applyFill="1" applyBorder="1" applyAlignment="1" applyProtection="1">
      <alignment vertical="center"/>
      <protection/>
    </xf>
    <xf numFmtId="180" fontId="23" fillId="33" borderId="14" xfId="0" applyNumberFormat="1" applyFont="1" applyFill="1" applyBorder="1" applyAlignment="1">
      <alignment horizontal="right" vertical="center"/>
    </xf>
    <xf numFmtId="2" fontId="23" fillId="33" borderId="14" xfId="52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>
      <alignment horizontal="center" vertical="center"/>
    </xf>
    <xf numFmtId="171" fontId="23" fillId="33" borderId="14" xfId="0" applyNumberFormat="1" applyFont="1" applyFill="1" applyBorder="1" applyAlignment="1">
      <alignment horizontal="right" vertical="center"/>
    </xf>
    <xf numFmtId="171" fontId="23" fillId="33" borderId="14" xfId="0" applyNumberFormat="1" applyFont="1" applyFill="1" applyBorder="1" applyAlignment="1" applyProtection="1">
      <alignment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justify" vertical="center"/>
    </xf>
    <xf numFmtId="180" fontId="22" fillId="0" borderId="13" xfId="0" applyNumberFormat="1" applyFont="1" applyBorder="1" applyAlignment="1">
      <alignment horizontal="right" vertical="center"/>
    </xf>
    <xf numFmtId="2" fontId="22" fillId="0" borderId="13" xfId="52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71" fontId="22" fillId="0" borderId="13" xfId="0" applyNumberFormat="1" applyFont="1" applyFill="1" applyBorder="1" applyAlignment="1" applyProtection="1">
      <alignment vertical="center"/>
      <protection/>
    </xf>
    <xf numFmtId="171" fontId="23" fillId="34" borderId="14" xfId="0" applyNumberFormat="1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center" vertical="center" wrapText="1"/>
    </xf>
    <xf numFmtId="171" fontId="43" fillId="35" borderId="14" xfId="46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right" vertical="center"/>
    </xf>
    <xf numFmtId="171" fontId="22" fillId="0" borderId="10" xfId="0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1925"/>
          <c:w val="0.826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2014'!$D$6:$D$44</c:f>
            </c:numRef>
          </c:val>
          <c:shape val="cylinder"/>
        </c:ser>
        <c:ser>
          <c:idx val="1"/>
          <c:order val="1"/>
          <c:tx>
            <c:strRef>
              <c:f>'INGRESOS Vs. GASTOS 2014'!$E$5</c:f>
              <c:strCache>
                <c:ptCount val="1"/>
                <c:pt idx="0">
                  <c:v>TOTAL INGRESOS  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2014'!$E$6:$E$44</c:f>
              <c:numCache>
                <c:ptCount val="39"/>
                <c:pt idx="0">
                  <c:v>0</c:v>
                </c:pt>
                <c:pt idx="1">
                  <c:v>364339828</c:v>
                </c:pt>
                <c:pt idx="2">
                  <c:v>276698547.3</c:v>
                </c:pt>
                <c:pt idx="3">
                  <c:v>11909140669.06</c:v>
                </c:pt>
                <c:pt idx="4">
                  <c:v>2349535142.65</c:v>
                </c:pt>
                <c:pt idx="5">
                  <c:v>7972210162.13</c:v>
                </c:pt>
                <c:pt idx="6">
                  <c:v>433911600</c:v>
                </c:pt>
                <c:pt idx="7">
                  <c:v>13575064630</c:v>
                </c:pt>
                <c:pt idx="8">
                  <c:v>1100892704.39</c:v>
                </c:pt>
                <c:pt idx="9">
                  <c:v>1882337893.16</c:v>
                </c:pt>
                <c:pt idx="10">
                  <c:v>5032135.46</c:v>
                </c:pt>
                <c:pt idx="11">
                  <c:v>33881632.74</c:v>
                </c:pt>
                <c:pt idx="12">
                  <c:v>394900309.14</c:v>
                </c:pt>
                <c:pt idx="13">
                  <c:v>942983260.16</c:v>
                </c:pt>
                <c:pt idx="14">
                  <c:v>62019857187.13</c:v>
                </c:pt>
                <c:pt idx="15">
                  <c:v>2340288740.95</c:v>
                </c:pt>
                <c:pt idx="16">
                  <c:v>87855941601.34</c:v>
                </c:pt>
                <c:pt idx="17">
                  <c:v>15710095420</c:v>
                </c:pt>
                <c:pt idx="18">
                  <c:v>5604984199.27</c:v>
                </c:pt>
                <c:pt idx="19">
                  <c:v>4523659573.57</c:v>
                </c:pt>
                <c:pt idx="20">
                  <c:v>1199984</c:v>
                </c:pt>
                <c:pt idx="21">
                  <c:v>4366478363.36</c:v>
                </c:pt>
                <c:pt idx="22">
                  <c:v>3266133913.86</c:v>
                </c:pt>
                <c:pt idx="23">
                  <c:v>257189129.1</c:v>
                </c:pt>
                <c:pt idx="24">
                  <c:v>0</c:v>
                </c:pt>
                <c:pt idx="25">
                  <c:v>572731865.36</c:v>
                </c:pt>
                <c:pt idx="26">
                  <c:v>530734344</c:v>
                </c:pt>
                <c:pt idx="27">
                  <c:v>205057375</c:v>
                </c:pt>
                <c:pt idx="28">
                  <c:v>2011815729.62</c:v>
                </c:pt>
                <c:pt idx="29">
                  <c:v>36407265076.83</c:v>
                </c:pt>
                <c:pt idx="30">
                  <c:v>5564470411.1</c:v>
                </c:pt>
                <c:pt idx="31">
                  <c:v>22629006247.29</c:v>
                </c:pt>
                <c:pt idx="32">
                  <c:v>21505338684.83</c:v>
                </c:pt>
                <c:pt idx="33">
                  <c:v>4091194883</c:v>
                </c:pt>
                <c:pt idx="34">
                  <c:v>3412023359.04</c:v>
                </c:pt>
                <c:pt idx="35">
                  <c:v>754089125.77</c:v>
                </c:pt>
                <c:pt idx="36">
                  <c:v>4663667061.98</c:v>
                </c:pt>
                <c:pt idx="37">
                  <c:v>4137974635.5</c:v>
                </c:pt>
                <c:pt idx="38">
                  <c:v>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2014'!$F$6:$F$44</c:f>
            </c:numRef>
          </c:val>
          <c:shape val="cylinder"/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2014'!$G$6:$G$44</c:f>
            </c:numRef>
          </c:val>
          <c:shape val="cylinder"/>
        </c:ser>
        <c:ser>
          <c:idx val="4"/>
          <c:order val="4"/>
          <c:tx>
            <c:strRef>
              <c:f>'INGRESOS Vs. GASTOS 2014'!$H$5</c:f>
              <c:strCache>
                <c:ptCount val="1"/>
                <c:pt idx="0">
                  <c:v>PRESUPUESTO DEFINITIVO DE GASTOS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2014'!$H$6:$H$44</c:f>
              <c:numCache>
                <c:ptCount val="39"/>
                <c:pt idx="0">
                  <c:v>0</c:v>
                </c:pt>
                <c:pt idx="1">
                  <c:v>364339828</c:v>
                </c:pt>
                <c:pt idx="2">
                  <c:v>276698547.3</c:v>
                </c:pt>
                <c:pt idx="3">
                  <c:v>11909140669.06</c:v>
                </c:pt>
                <c:pt idx="4">
                  <c:v>2336724542.65</c:v>
                </c:pt>
                <c:pt idx="5">
                  <c:v>7823070062.13</c:v>
                </c:pt>
                <c:pt idx="6">
                  <c:v>433911600</c:v>
                </c:pt>
                <c:pt idx="7">
                  <c:v>13575064630</c:v>
                </c:pt>
                <c:pt idx="8">
                  <c:v>1091388055.76</c:v>
                </c:pt>
                <c:pt idx="9">
                  <c:v>1879285414.16</c:v>
                </c:pt>
                <c:pt idx="10">
                  <c:v>4906108.46</c:v>
                </c:pt>
                <c:pt idx="11">
                  <c:v>67031970.74</c:v>
                </c:pt>
                <c:pt idx="12">
                  <c:v>394900325</c:v>
                </c:pt>
                <c:pt idx="13">
                  <c:v>942983260.16</c:v>
                </c:pt>
                <c:pt idx="14">
                  <c:v>60445561182.1</c:v>
                </c:pt>
                <c:pt idx="15">
                  <c:v>2340288740.95</c:v>
                </c:pt>
                <c:pt idx="16">
                  <c:v>87855941601.34</c:v>
                </c:pt>
                <c:pt idx="17">
                  <c:v>15710095420</c:v>
                </c:pt>
                <c:pt idx="18">
                  <c:v>5604984199.27</c:v>
                </c:pt>
                <c:pt idx="19">
                  <c:v>4523659573.57</c:v>
                </c:pt>
                <c:pt idx="20">
                  <c:v>0</c:v>
                </c:pt>
                <c:pt idx="21">
                  <c:v>3950845038.81</c:v>
                </c:pt>
                <c:pt idx="22">
                  <c:v>3265077070.77</c:v>
                </c:pt>
                <c:pt idx="23">
                  <c:v>250867761.1</c:v>
                </c:pt>
                <c:pt idx="24">
                  <c:v>0</c:v>
                </c:pt>
                <c:pt idx="25">
                  <c:v>568518143.36</c:v>
                </c:pt>
                <c:pt idx="26">
                  <c:v>530734344</c:v>
                </c:pt>
                <c:pt idx="27">
                  <c:v>205057375</c:v>
                </c:pt>
                <c:pt idx="28">
                  <c:v>2011815729.62</c:v>
                </c:pt>
                <c:pt idx="29">
                  <c:v>43977040907.83</c:v>
                </c:pt>
                <c:pt idx="30">
                  <c:v>5564470411.1</c:v>
                </c:pt>
                <c:pt idx="31">
                  <c:v>22442695235.01</c:v>
                </c:pt>
                <c:pt idx="32">
                  <c:v>21168401661.3</c:v>
                </c:pt>
                <c:pt idx="33">
                  <c:v>4091194883.29</c:v>
                </c:pt>
                <c:pt idx="34">
                  <c:v>3386076393.73</c:v>
                </c:pt>
                <c:pt idx="35">
                  <c:v>610973416.3</c:v>
                </c:pt>
                <c:pt idx="36">
                  <c:v>4415529187.83</c:v>
                </c:pt>
                <c:pt idx="37">
                  <c:v>4137974635.5</c:v>
                </c:pt>
                <c:pt idx="38">
                  <c:v>99127436</c:v>
                </c:pt>
              </c:numCache>
            </c:numRef>
          </c:val>
          <c:shape val="cylinder"/>
        </c:ser>
        <c:shape val="cylinder"/>
        <c:axId val="4742475"/>
        <c:axId val="42682276"/>
      </c:bar3D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9"/>
          <c:w val="0.15425"/>
          <c:h val="0.09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114300</xdr:rowOff>
    </xdr:from>
    <xdr:to>
      <xdr:col>2</xdr:col>
      <xdr:colOff>228600</xdr:colOff>
      <xdr:row>0</xdr:row>
      <xdr:rowOff>1562100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0</xdr:row>
      <xdr:rowOff>247650</xdr:rowOff>
    </xdr:from>
    <xdr:to>
      <xdr:col>15</xdr:col>
      <xdr:colOff>381000</xdr:colOff>
      <xdr:row>0</xdr:row>
      <xdr:rowOff>1552575</xdr:rowOff>
    </xdr:to>
    <xdr:pic>
      <xdr:nvPicPr>
        <xdr:cNvPr id="2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247650"/>
          <a:ext cx="178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228600</xdr:rowOff>
    </xdr:from>
    <xdr:to>
      <xdr:col>10</xdr:col>
      <xdr:colOff>47625</xdr:colOff>
      <xdr:row>0</xdr:row>
      <xdr:rowOff>866775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228600"/>
          <a:ext cx="562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50</xdr:row>
      <xdr:rowOff>38100</xdr:rowOff>
    </xdr:from>
    <xdr:to>
      <xdr:col>12</xdr:col>
      <xdr:colOff>609600</xdr:colOff>
      <xdr:row>55</xdr:row>
      <xdr:rowOff>57150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094422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142875</xdr:rowOff>
    </xdr:from>
    <xdr:to>
      <xdr:col>18</xdr:col>
      <xdr:colOff>695325</xdr:colOff>
      <xdr:row>34</xdr:row>
      <xdr:rowOff>123825</xdr:rowOff>
    </xdr:to>
    <xdr:graphicFrame>
      <xdr:nvGraphicFramePr>
        <xdr:cNvPr id="1" name="1 Gráfico"/>
        <xdr:cNvGraphicFramePr/>
      </xdr:nvGraphicFramePr>
      <xdr:xfrm>
        <a:off x="638175" y="2009775"/>
        <a:ext cx="143446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85725</xdr:colOff>
      <xdr:row>1</xdr:row>
      <xdr:rowOff>276225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209550</xdr:rowOff>
    </xdr:from>
    <xdr:to>
      <xdr:col>8</xdr:col>
      <xdr:colOff>609600</xdr:colOff>
      <xdr:row>0</xdr:row>
      <xdr:rowOff>819150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9550"/>
          <a:ext cx="544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47625</xdr:rowOff>
    </xdr:from>
    <xdr:to>
      <xdr:col>18</xdr:col>
      <xdr:colOff>57150</xdr:colOff>
      <xdr:row>1</xdr:row>
      <xdr:rowOff>209550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25375" y="47625"/>
          <a:ext cx="1819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showGridLines="0" showRowColHeaders="0" tabSelected="1" zoomScalePageLayoutView="0" workbookViewId="0" topLeftCell="A1">
      <pane ySplit="5" topLeftCell="A36" activePane="bottomLeft" state="frozen"/>
      <selection pane="topLeft" activeCell="A1" sqref="A1"/>
      <selection pane="bottomLeft" activeCell="B2" sqref="B2:O2"/>
    </sheetView>
  </sheetViews>
  <sheetFormatPr defaultColWidth="0" defaultRowHeight="12.75" zeroHeight="1"/>
  <cols>
    <col min="1" max="1" width="8.421875" style="1" customWidth="1"/>
    <col min="2" max="2" width="8.8515625" style="1" customWidth="1"/>
    <col min="3" max="3" width="32.7109375" style="1" customWidth="1"/>
    <col min="4" max="4" width="17.00390625" style="1" hidden="1" customWidth="1"/>
    <col min="5" max="5" width="16.00390625" style="1" customWidth="1"/>
    <col min="6" max="6" width="17.57421875" style="1" hidden="1" customWidth="1"/>
    <col min="7" max="7" width="11.7109375" style="1" hidden="1" customWidth="1"/>
    <col min="8" max="8" width="15.8515625" style="1" customWidth="1"/>
    <col min="9" max="9" width="16.28125" style="1" customWidth="1"/>
    <col min="10" max="11" width="15.8515625" style="1" customWidth="1"/>
    <col min="12" max="12" width="12.421875" style="5" bestFit="1" customWidth="1"/>
    <col min="13" max="13" width="17.140625" style="1" customWidth="1"/>
    <col min="14" max="14" width="13.7109375" style="1" customWidth="1"/>
    <col min="15" max="15" width="16.140625" style="1" customWidth="1"/>
    <col min="16" max="16" width="11.57421875" style="1" customWidth="1"/>
    <col min="17" max="16384" width="0" style="1" hidden="1" customWidth="1"/>
  </cols>
  <sheetData>
    <row r="1" ht="135.75" customHeight="1" thickBot="1"/>
    <row r="2" spans="2:15" ht="20.25" customHeight="1" thickBot="1">
      <c r="B2" s="49" t="s">
        <v>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2:15" ht="23.25" customHeight="1" thickBot="1">
      <c r="B3" s="43" t="s">
        <v>93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ht="12.75" thickBot="1"/>
    <row r="5" spans="2:15" ht="39.75" customHeight="1" thickBot="1">
      <c r="B5" s="36" t="s">
        <v>77</v>
      </c>
      <c r="C5" s="36" t="s">
        <v>78</v>
      </c>
      <c r="D5" s="36" t="s">
        <v>79</v>
      </c>
      <c r="E5" s="36" t="s">
        <v>80</v>
      </c>
      <c r="F5" s="36" t="s">
        <v>95</v>
      </c>
      <c r="G5" s="36" t="s">
        <v>90</v>
      </c>
      <c r="H5" s="36" t="s">
        <v>81</v>
      </c>
      <c r="I5" s="36" t="s">
        <v>96</v>
      </c>
      <c r="J5" s="36" t="s">
        <v>82</v>
      </c>
      <c r="K5" s="36" t="s">
        <v>83</v>
      </c>
      <c r="L5" s="36" t="s">
        <v>84</v>
      </c>
      <c r="M5" s="37" t="s">
        <v>85</v>
      </c>
      <c r="N5" s="37" t="s">
        <v>91</v>
      </c>
      <c r="O5" s="38" t="s">
        <v>92</v>
      </c>
    </row>
    <row r="6" spans="2:15" ht="12">
      <c r="B6" s="7" t="s">
        <v>0</v>
      </c>
      <c r="C6" s="8" t="s">
        <v>1</v>
      </c>
      <c r="D6" s="9">
        <v>0</v>
      </c>
      <c r="E6" s="9">
        <v>0</v>
      </c>
      <c r="F6" s="9">
        <v>0</v>
      </c>
      <c r="G6" s="10"/>
      <c r="H6" s="9">
        <v>0</v>
      </c>
      <c r="I6" s="9">
        <v>0</v>
      </c>
      <c r="J6" s="9">
        <v>0</v>
      </c>
      <c r="K6" s="9">
        <v>0</v>
      </c>
      <c r="L6" s="12"/>
      <c r="M6" s="9">
        <f>I6-J6</f>
        <v>0</v>
      </c>
      <c r="N6" s="9">
        <f>J6-K6</f>
        <v>0</v>
      </c>
      <c r="O6" s="15">
        <f>F6-I6</f>
        <v>0</v>
      </c>
    </row>
    <row r="7" spans="2:15" ht="12">
      <c r="B7" s="2" t="s">
        <v>2</v>
      </c>
      <c r="C7" s="4" t="s">
        <v>3</v>
      </c>
      <c r="D7" s="3">
        <v>364339828</v>
      </c>
      <c r="E7" s="3">
        <v>364339828</v>
      </c>
      <c r="F7" s="3">
        <v>364339828</v>
      </c>
      <c r="G7" s="10">
        <f aca="true" t="shared" si="0" ref="G7:G25">(F7*100)/D7</f>
        <v>100</v>
      </c>
      <c r="H7" s="3">
        <v>364339828</v>
      </c>
      <c r="I7" s="3">
        <v>364339828</v>
      </c>
      <c r="J7" s="3">
        <v>364339828</v>
      </c>
      <c r="K7" s="3">
        <v>364339828</v>
      </c>
      <c r="L7" s="12">
        <f>(I7*100)/H7</f>
        <v>100</v>
      </c>
      <c r="M7" s="9">
        <f aca="true" t="shared" si="1" ref="M7:M44">I7-J7</f>
        <v>0</v>
      </c>
      <c r="N7" s="6">
        <f aca="true" t="shared" si="2" ref="N7:N47">J7-K7</f>
        <v>0</v>
      </c>
      <c r="O7" s="15">
        <f aca="true" t="shared" si="3" ref="O7:O47">F7-I7</f>
        <v>0</v>
      </c>
    </row>
    <row r="8" spans="2:15" ht="12">
      <c r="B8" s="2" t="s">
        <v>4</v>
      </c>
      <c r="C8" s="4" t="s">
        <v>5</v>
      </c>
      <c r="D8" s="3">
        <v>276698547.3</v>
      </c>
      <c r="E8" s="3">
        <v>276698547.3</v>
      </c>
      <c r="F8" s="3">
        <v>276698547.3</v>
      </c>
      <c r="G8" s="10">
        <f t="shared" si="0"/>
        <v>100</v>
      </c>
      <c r="H8" s="3">
        <v>276698547.3</v>
      </c>
      <c r="I8" s="3">
        <v>276698547.3</v>
      </c>
      <c r="J8" s="3">
        <v>276698547.3</v>
      </c>
      <c r="K8" s="3">
        <v>276698547.3</v>
      </c>
      <c r="L8" s="12">
        <f aca="true" t="shared" si="4" ref="L8:L47">(I8*100)/H8</f>
        <v>100</v>
      </c>
      <c r="M8" s="9">
        <f t="shared" si="1"/>
        <v>0</v>
      </c>
      <c r="N8" s="6">
        <f t="shared" si="2"/>
        <v>0</v>
      </c>
      <c r="O8" s="15">
        <f t="shared" si="3"/>
        <v>0</v>
      </c>
    </row>
    <row r="9" spans="2:15" ht="12">
      <c r="B9" s="2" t="s">
        <v>6</v>
      </c>
      <c r="C9" s="4" t="s">
        <v>7</v>
      </c>
      <c r="D9" s="3">
        <v>11909140669.06</v>
      </c>
      <c r="E9" s="3">
        <v>11909140669.06</v>
      </c>
      <c r="F9" s="3">
        <v>11909140669.06</v>
      </c>
      <c r="G9" s="10">
        <f t="shared" si="0"/>
        <v>100</v>
      </c>
      <c r="H9" s="3">
        <v>11909140669.06</v>
      </c>
      <c r="I9" s="3">
        <v>9346714960.71</v>
      </c>
      <c r="J9" s="3">
        <v>9346714960.71</v>
      </c>
      <c r="K9" s="3">
        <v>9346714960.71</v>
      </c>
      <c r="L9" s="13">
        <f t="shared" si="4"/>
        <v>78.48353815311634</v>
      </c>
      <c r="M9" s="9">
        <f t="shared" si="1"/>
        <v>0</v>
      </c>
      <c r="N9" s="6">
        <f t="shared" si="2"/>
        <v>0</v>
      </c>
      <c r="O9" s="15">
        <f t="shared" si="3"/>
        <v>2562425708.3500004</v>
      </c>
    </row>
    <row r="10" spans="2:15" ht="12">
      <c r="B10" s="2" t="s">
        <v>8</v>
      </c>
      <c r="C10" s="4" t="s">
        <v>9</v>
      </c>
      <c r="D10" s="3">
        <v>2336724542.65</v>
      </c>
      <c r="E10" s="3">
        <v>2349535142.65</v>
      </c>
      <c r="F10" s="3">
        <v>2349535142.65</v>
      </c>
      <c r="G10" s="11">
        <f t="shared" si="0"/>
        <v>100.54822893183088</v>
      </c>
      <c r="H10" s="3">
        <v>2336724542.65</v>
      </c>
      <c r="I10" s="3">
        <v>1680664347</v>
      </c>
      <c r="J10" s="3">
        <v>1680664347</v>
      </c>
      <c r="K10" s="3">
        <v>1680664347</v>
      </c>
      <c r="L10" s="13">
        <f t="shared" si="4"/>
        <v>71.92393952836288</v>
      </c>
      <c r="M10" s="9">
        <f t="shared" si="1"/>
        <v>0</v>
      </c>
      <c r="N10" s="6">
        <f t="shared" si="2"/>
        <v>0</v>
      </c>
      <c r="O10" s="15">
        <f t="shared" si="3"/>
        <v>668870795.6500001</v>
      </c>
    </row>
    <row r="11" spans="2:15" ht="12">
      <c r="B11" s="2" t="s">
        <v>10</v>
      </c>
      <c r="C11" s="4" t="s">
        <v>11</v>
      </c>
      <c r="D11" s="3">
        <v>7823070062.13</v>
      </c>
      <c r="E11" s="3">
        <v>7972210162.13</v>
      </c>
      <c r="F11" s="3">
        <v>7972210162.13</v>
      </c>
      <c r="G11" s="11">
        <f t="shared" si="0"/>
        <v>101.90641396300359</v>
      </c>
      <c r="H11" s="3">
        <v>7823070062.13</v>
      </c>
      <c r="I11" s="3">
        <v>7642120257.41</v>
      </c>
      <c r="J11" s="3">
        <v>7642120257.41</v>
      </c>
      <c r="K11" s="3">
        <v>7642120257.41</v>
      </c>
      <c r="L11" s="13">
        <f t="shared" si="4"/>
        <v>97.68697195240595</v>
      </c>
      <c r="M11" s="9">
        <f t="shared" si="1"/>
        <v>0</v>
      </c>
      <c r="N11" s="6">
        <f t="shared" si="2"/>
        <v>0</v>
      </c>
      <c r="O11" s="15">
        <f t="shared" si="3"/>
        <v>330089904.72000027</v>
      </c>
    </row>
    <row r="12" spans="2:15" ht="24">
      <c r="B12" s="2" t="s">
        <v>12</v>
      </c>
      <c r="C12" s="4" t="s">
        <v>13</v>
      </c>
      <c r="D12" s="3">
        <v>433911600</v>
      </c>
      <c r="E12" s="3">
        <v>433911600</v>
      </c>
      <c r="F12" s="3">
        <v>433911600</v>
      </c>
      <c r="G12" s="10">
        <f t="shared" si="0"/>
        <v>100</v>
      </c>
      <c r="H12" s="3">
        <v>433911600</v>
      </c>
      <c r="I12" s="3">
        <v>433911600</v>
      </c>
      <c r="J12" s="3">
        <v>433911600</v>
      </c>
      <c r="K12" s="3">
        <v>433911600</v>
      </c>
      <c r="L12" s="12">
        <f t="shared" si="4"/>
        <v>100</v>
      </c>
      <c r="M12" s="9">
        <f t="shared" si="1"/>
        <v>0</v>
      </c>
      <c r="N12" s="6">
        <f t="shared" si="2"/>
        <v>0</v>
      </c>
      <c r="O12" s="15">
        <f t="shared" si="3"/>
        <v>0</v>
      </c>
    </row>
    <row r="13" spans="2:15" ht="24">
      <c r="B13" s="2" t="s">
        <v>14</v>
      </c>
      <c r="C13" s="4" t="s">
        <v>15</v>
      </c>
      <c r="D13" s="3">
        <v>13575064630</v>
      </c>
      <c r="E13" s="3">
        <v>13575064630</v>
      </c>
      <c r="F13" s="3">
        <v>13575064630</v>
      </c>
      <c r="G13" s="10">
        <f t="shared" si="0"/>
        <v>100</v>
      </c>
      <c r="H13" s="3">
        <v>13575064630</v>
      </c>
      <c r="I13" s="3">
        <v>13575064630</v>
      </c>
      <c r="J13" s="3">
        <v>13575064630</v>
      </c>
      <c r="K13" s="3">
        <v>13575064630</v>
      </c>
      <c r="L13" s="12">
        <f t="shared" si="4"/>
        <v>100</v>
      </c>
      <c r="M13" s="9">
        <f t="shared" si="1"/>
        <v>0</v>
      </c>
      <c r="N13" s="6">
        <f t="shared" si="2"/>
        <v>0</v>
      </c>
      <c r="O13" s="15">
        <f t="shared" si="3"/>
        <v>0</v>
      </c>
    </row>
    <row r="14" spans="2:15" ht="24">
      <c r="B14" s="2" t="s">
        <v>16</v>
      </c>
      <c r="C14" s="4" t="s">
        <v>17</v>
      </c>
      <c r="D14" s="3">
        <v>1091388055.76</v>
      </c>
      <c r="E14" s="3">
        <v>1100892704.39</v>
      </c>
      <c r="F14" s="3">
        <v>1100892704.39</v>
      </c>
      <c r="G14" s="11">
        <f t="shared" si="0"/>
        <v>100.87087709819048</v>
      </c>
      <c r="H14" s="3">
        <v>1091388055.76</v>
      </c>
      <c r="I14" s="3">
        <v>1091388055.76</v>
      </c>
      <c r="J14" s="3">
        <v>1091388055.76</v>
      </c>
      <c r="K14" s="3">
        <v>1091388055.76</v>
      </c>
      <c r="L14" s="12">
        <f t="shared" si="4"/>
        <v>100</v>
      </c>
      <c r="M14" s="9">
        <f t="shared" si="1"/>
        <v>0</v>
      </c>
      <c r="N14" s="6">
        <f t="shared" si="2"/>
        <v>0</v>
      </c>
      <c r="O14" s="15">
        <f t="shared" si="3"/>
        <v>9504648.630000114</v>
      </c>
    </row>
    <row r="15" spans="2:15" ht="12">
      <c r="B15" s="2" t="s">
        <v>18</v>
      </c>
      <c r="C15" s="4" t="s">
        <v>19</v>
      </c>
      <c r="D15" s="3">
        <v>1879285414.16</v>
      </c>
      <c r="E15" s="3">
        <v>1882337893.16</v>
      </c>
      <c r="F15" s="3">
        <v>1882337893.16</v>
      </c>
      <c r="G15" s="11">
        <f t="shared" si="0"/>
        <v>100.16242764281573</v>
      </c>
      <c r="H15" s="3">
        <v>1879285414.16</v>
      </c>
      <c r="I15" s="3">
        <v>1879285414.16</v>
      </c>
      <c r="J15" s="3">
        <v>1879285414.16</v>
      </c>
      <c r="K15" s="3">
        <v>1879285414.16</v>
      </c>
      <c r="L15" s="12">
        <f t="shared" si="4"/>
        <v>100</v>
      </c>
      <c r="M15" s="9">
        <f t="shared" si="1"/>
        <v>0</v>
      </c>
      <c r="N15" s="6">
        <f t="shared" si="2"/>
        <v>0</v>
      </c>
      <c r="O15" s="15">
        <f t="shared" si="3"/>
        <v>3052479</v>
      </c>
    </row>
    <row r="16" spans="2:15" ht="24" customHeight="1">
      <c r="B16" s="2" t="s">
        <v>20</v>
      </c>
      <c r="C16" s="4" t="s">
        <v>21</v>
      </c>
      <c r="D16" s="3">
        <v>4906108.46</v>
      </c>
      <c r="E16" s="3">
        <v>5032135.46</v>
      </c>
      <c r="F16" s="3">
        <v>5032135.46</v>
      </c>
      <c r="G16" s="11">
        <f t="shared" si="0"/>
        <v>102.56877729115675</v>
      </c>
      <c r="H16" s="3">
        <v>4906108.46</v>
      </c>
      <c r="I16" s="3">
        <v>0</v>
      </c>
      <c r="J16" s="3">
        <v>0</v>
      </c>
      <c r="K16" s="3">
        <v>0</v>
      </c>
      <c r="L16" s="12">
        <f t="shared" si="4"/>
        <v>0</v>
      </c>
      <c r="M16" s="9">
        <f t="shared" si="1"/>
        <v>0</v>
      </c>
      <c r="N16" s="6">
        <f t="shared" si="2"/>
        <v>0</v>
      </c>
      <c r="O16" s="15">
        <f t="shared" si="3"/>
        <v>5032135.46</v>
      </c>
    </row>
    <row r="17" spans="2:15" ht="12">
      <c r="B17" s="2" t="s">
        <v>22</v>
      </c>
      <c r="C17" s="4" t="s">
        <v>23</v>
      </c>
      <c r="D17" s="3">
        <v>67031970.74</v>
      </c>
      <c r="E17" s="3">
        <v>33881632.74</v>
      </c>
      <c r="F17" s="3">
        <v>33881632.74</v>
      </c>
      <c r="G17" s="11">
        <f t="shared" si="0"/>
        <v>50.54548205276293</v>
      </c>
      <c r="H17" s="3">
        <v>67031970.74</v>
      </c>
      <c r="I17" s="3">
        <v>33881632.74</v>
      </c>
      <c r="J17" s="3">
        <v>33881632.74</v>
      </c>
      <c r="K17" s="3">
        <v>33881632.74</v>
      </c>
      <c r="L17" s="13">
        <f t="shared" si="4"/>
        <v>50.54548205276293</v>
      </c>
      <c r="M17" s="9">
        <f t="shared" si="1"/>
        <v>0</v>
      </c>
      <c r="N17" s="6">
        <f t="shared" si="2"/>
        <v>0</v>
      </c>
      <c r="O17" s="15">
        <f t="shared" si="3"/>
        <v>0</v>
      </c>
    </row>
    <row r="18" spans="2:15" ht="12">
      <c r="B18" s="2" t="s">
        <v>24</v>
      </c>
      <c r="C18" s="4" t="s">
        <v>25</v>
      </c>
      <c r="D18" s="3">
        <v>394900325</v>
      </c>
      <c r="E18" s="3">
        <v>394900309.14</v>
      </c>
      <c r="F18" s="3">
        <v>394900309.14</v>
      </c>
      <c r="G18" s="11">
        <f t="shared" si="0"/>
        <v>99.99999598379667</v>
      </c>
      <c r="H18" s="3">
        <v>394900325</v>
      </c>
      <c r="I18" s="3">
        <v>394900309</v>
      </c>
      <c r="J18" s="3">
        <v>394900309</v>
      </c>
      <c r="K18" s="3">
        <v>394900309</v>
      </c>
      <c r="L18" s="14">
        <f t="shared" si="4"/>
        <v>99.99999594834469</v>
      </c>
      <c r="M18" s="9">
        <f t="shared" si="1"/>
        <v>0</v>
      </c>
      <c r="N18" s="6">
        <f t="shared" si="2"/>
        <v>0</v>
      </c>
      <c r="O18" s="15">
        <f t="shared" si="3"/>
        <v>0.13999998569488525</v>
      </c>
    </row>
    <row r="19" spans="2:15" ht="12">
      <c r="B19" s="2" t="s">
        <v>26</v>
      </c>
      <c r="C19" s="4" t="s">
        <v>27</v>
      </c>
      <c r="D19" s="3">
        <v>942983260.16</v>
      </c>
      <c r="E19" s="3">
        <v>942983260.16</v>
      </c>
      <c r="F19" s="3">
        <v>942983260.16</v>
      </c>
      <c r="G19" s="10">
        <f t="shared" si="0"/>
        <v>100</v>
      </c>
      <c r="H19" s="3">
        <v>942983260.16</v>
      </c>
      <c r="I19" s="3">
        <v>942983260.16</v>
      </c>
      <c r="J19" s="3">
        <v>942983260.16</v>
      </c>
      <c r="K19" s="3">
        <v>942983260.16</v>
      </c>
      <c r="L19" s="12">
        <f t="shared" si="4"/>
        <v>100</v>
      </c>
      <c r="M19" s="9">
        <f t="shared" si="1"/>
        <v>0</v>
      </c>
      <c r="N19" s="6">
        <f t="shared" si="2"/>
        <v>0</v>
      </c>
      <c r="O19" s="15">
        <f t="shared" si="3"/>
        <v>0</v>
      </c>
    </row>
    <row r="20" spans="2:15" ht="12">
      <c r="B20" s="2" t="s">
        <v>28</v>
      </c>
      <c r="C20" s="4" t="s">
        <v>29</v>
      </c>
      <c r="D20" s="3">
        <v>60445561182.1</v>
      </c>
      <c r="E20" s="3">
        <v>62019857187.13</v>
      </c>
      <c r="F20" s="3">
        <v>62019857187.13</v>
      </c>
      <c r="G20" s="11">
        <f t="shared" si="0"/>
        <v>102.60448571283379</v>
      </c>
      <c r="H20" s="3">
        <v>60445561182.1</v>
      </c>
      <c r="I20" s="3">
        <v>58551476901.94</v>
      </c>
      <c r="J20" s="3">
        <v>58551476901.94</v>
      </c>
      <c r="K20" s="3">
        <v>58551476901.94</v>
      </c>
      <c r="L20" s="13">
        <f t="shared" si="4"/>
        <v>96.86646257703882</v>
      </c>
      <c r="M20" s="39">
        <f t="shared" si="1"/>
        <v>0</v>
      </c>
      <c r="N20" s="40">
        <f t="shared" si="2"/>
        <v>0</v>
      </c>
      <c r="O20" s="15">
        <f t="shared" si="3"/>
        <v>3468380285.189995</v>
      </c>
    </row>
    <row r="21" spans="2:15" ht="12">
      <c r="B21" s="2" t="s">
        <v>30</v>
      </c>
      <c r="C21" s="4" t="s">
        <v>31</v>
      </c>
      <c r="D21" s="3">
        <v>2340288740.95</v>
      </c>
      <c r="E21" s="3">
        <v>2340288740.95</v>
      </c>
      <c r="F21" s="3">
        <v>2340288740.95</v>
      </c>
      <c r="G21" s="10">
        <f t="shared" si="0"/>
        <v>100</v>
      </c>
      <c r="H21" s="3">
        <v>2340288740.95</v>
      </c>
      <c r="I21" s="3">
        <v>2338643276.7</v>
      </c>
      <c r="J21" s="3">
        <v>2338643276.7</v>
      </c>
      <c r="K21" s="3">
        <v>2338643276.7</v>
      </c>
      <c r="L21" s="13">
        <f t="shared" si="4"/>
        <v>99.9296896907972</v>
      </c>
      <c r="M21" s="9">
        <f t="shared" si="1"/>
        <v>0</v>
      </c>
      <c r="N21" s="6">
        <f t="shared" si="2"/>
        <v>0</v>
      </c>
      <c r="O21" s="15">
        <f t="shared" si="3"/>
        <v>1645464.25</v>
      </c>
    </row>
    <row r="22" spans="2:15" ht="12">
      <c r="B22" s="2" t="s">
        <v>32</v>
      </c>
      <c r="C22" s="4" t="s">
        <v>87</v>
      </c>
      <c r="D22" s="3">
        <v>87855941601.34</v>
      </c>
      <c r="E22" s="3">
        <v>87855941601.34</v>
      </c>
      <c r="F22" s="3">
        <v>87855941601.34</v>
      </c>
      <c r="G22" s="10">
        <f t="shared" si="0"/>
        <v>100</v>
      </c>
      <c r="H22" s="3">
        <v>87855941601.34</v>
      </c>
      <c r="I22" s="3">
        <v>85727658340</v>
      </c>
      <c r="J22" s="3">
        <v>85727658340</v>
      </c>
      <c r="K22" s="3">
        <v>85727658340</v>
      </c>
      <c r="L22" s="13">
        <f t="shared" si="4"/>
        <v>97.57753064556816</v>
      </c>
      <c r="M22" s="9">
        <f t="shared" si="1"/>
        <v>0</v>
      </c>
      <c r="N22" s="6">
        <f t="shared" si="2"/>
        <v>0</v>
      </c>
      <c r="O22" s="15">
        <f t="shared" si="3"/>
        <v>2128283261.3399963</v>
      </c>
    </row>
    <row r="23" spans="2:15" ht="12">
      <c r="B23" s="2" t="s">
        <v>33</v>
      </c>
      <c r="C23" s="4" t="s">
        <v>87</v>
      </c>
      <c r="D23" s="3">
        <v>15710095420</v>
      </c>
      <c r="E23" s="3">
        <v>15710095420</v>
      </c>
      <c r="F23" s="3">
        <v>15710095420</v>
      </c>
      <c r="G23" s="10">
        <f t="shared" si="0"/>
        <v>100</v>
      </c>
      <c r="H23" s="3">
        <v>15710095420</v>
      </c>
      <c r="I23" s="3">
        <v>15710095420</v>
      </c>
      <c r="J23" s="3">
        <v>15710095420</v>
      </c>
      <c r="K23" s="3">
        <v>15710095420</v>
      </c>
      <c r="L23" s="12">
        <f t="shared" si="4"/>
        <v>100</v>
      </c>
      <c r="M23" s="9">
        <f t="shared" si="1"/>
        <v>0</v>
      </c>
      <c r="N23" s="6">
        <f t="shared" si="2"/>
        <v>0</v>
      </c>
      <c r="O23" s="15">
        <f t="shared" si="3"/>
        <v>0</v>
      </c>
    </row>
    <row r="24" spans="2:15" ht="12">
      <c r="B24" s="2" t="s">
        <v>34</v>
      </c>
      <c r="C24" s="4" t="s">
        <v>88</v>
      </c>
      <c r="D24" s="3">
        <v>5604984199.27</v>
      </c>
      <c r="E24" s="3">
        <v>5604984199.27</v>
      </c>
      <c r="F24" s="3">
        <v>5604984199.27</v>
      </c>
      <c r="G24" s="10">
        <f t="shared" si="0"/>
        <v>99.99999999999999</v>
      </c>
      <c r="H24" s="3">
        <v>5604984199.27</v>
      </c>
      <c r="I24" s="3">
        <v>5604984199.27</v>
      </c>
      <c r="J24" s="3">
        <v>5604984199.27</v>
      </c>
      <c r="K24" s="3">
        <v>5604984199.27</v>
      </c>
      <c r="L24" s="12">
        <f t="shared" si="4"/>
        <v>99.99999999999999</v>
      </c>
      <c r="M24" s="9">
        <f t="shared" si="1"/>
        <v>0</v>
      </c>
      <c r="N24" s="6">
        <f t="shared" si="2"/>
        <v>0</v>
      </c>
      <c r="O24" s="15">
        <f t="shared" si="3"/>
        <v>0</v>
      </c>
    </row>
    <row r="25" spans="2:15" ht="12">
      <c r="B25" s="2" t="s">
        <v>35</v>
      </c>
      <c r="C25" s="4" t="s">
        <v>36</v>
      </c>
      <c r="D25" s="3">
        <v>4523659573.57</v>
      </c>
      <c r="E25" s="3">
        <v>4523659573.57</v>
      </c>
      <c r="F25" s="3">
        <v>4523659573.57</v>
      </c>
      <c r="G25" s="10">
        <f t="shared" si="0"/>
        <v>100</v>
      </c>
      <c r="H25" s="3">
        <v>4523659573.57</v>
      </c>
      <c r="I25" s="3">
        <v>4512152886.57</v>
      </c>
      <c r="J25" s="3">
        <v>4512152886.57</v>
      </c>
      <c r="K25" s="3">
        <v>4512152886.57</v>
      </c>
      <c r="L25" s="13">
        <f t="shared" si="4"/>
        <v>99.74563322432066</v>
      </c>
      <c r="M25" s="9">
        <f t="shared" si="1"/>
        <v>0</v>
      </c>
      <c r="N25" s="6">
        <f t="shared" si="2"/>
        <v>0</v>
      </c>
      <c r="O25" s="15">
        <f t="shared" si="3"/>
        <v>11506687</v>
      </c>
    </row>
    <row r="26" spans="2:15" ht="24">
      <c r="B26" s="2" t="s">
        <v>37</v>
      </c>
      <c r="C26" s="4" t="s">
        <v>38</v>
      </c>
      <c r="D26" s="9">
        <v>0</v>
      </c>
      <c r="E26" s="3">
        <v>1199984</v>
      </c>
      <c r="F26" s="3">
        <v>1199984</v>
      </c>
      <c r="G26" s="10"/>
      <c r="H26" s="9">
        <v>0</v>
      </c>
      <c r="I26" s="9">
        <v>0</v>
      </c>
      <c r="J26" s="9">
        <v>0</v>
      </c>
      <c r="K26" s="9">
        <v>0</v>
      </c>
      <c r="L26" s="13"/>
      <c r="M26" s="9">
        <f t="shared" si="1"/>
        <v>0</v>
      </c>
      <c r="N26" s="6">
        <f t="shared" si="2"/>
        <v>0</v>
      </c>
      <c r="O26" s="15">
        <f t="shared" si="3"/>
        <v>1199984</v>
      </c>
    </row>
    <row r="27" spans="2:15" ht="12">
      <c r="B27" s="2" t="s">
        <v>39</v>
      </c>
      <c r="C27" s="4" t="s">
        <v>40</v>
      </c>
      <c r="D27" s="3">
        <v>3950845038.81</v>
      </c>
      <c r="E27" s="3">
        <v>4366478363.36</v>
      </c>
      <c r="F27" s="3">
        <v>4366478363.36</v>
      </c>
      <c r="G27" s="11">
        <f>(F27*100)/D27</f>
        <v>110.52011203849162</v>
      </c>
      <c r="H27" s="3">
        <v>3950845038.81</v>
      </c>
      <c r="I27" s="3">
        <v>1927597382.66</v>
      </c>
      <c r="J27" s="3">
        <v>1927597382.66</v>
      </c>
      <c r="K27" s="3">
        <v>1927597382.66</v>
      </c>
      <c r="L27" s="13">
        <f t="shared" si="4"/>
        <v>48.789496012240335</v>
      </c>
      <c r="M27" s="9">
        <f t="shared" si="1"/>
        <v>0</v>
      </c>
      <c r="N27" s="6">
        <f t="shared" si="2"/>
        <v>0</v>
      </c>
      <c r="O27" s="15">
        <f t="shared" si="3"/>
        <v>2438880980.7</v>
      </c>
    </row>
    <row r="28" spans="2:15" ht="12">
      <c r="B28" s="2" t="s">
        <v>41</v>
      </c>
      <c r="C28" s="4" t="s">
        <v>42</v>
      </c>
      <c r="D28" s="3">
        <v>3265077070.77</v>
      </c>
      <c r="E28" s="3">
        <v>3266133913.86</v>
      </c>
      <c r="F28" s="3">
        <v>3266133913.86</v>
      </c>
      <c r="G28" s="11">
        <f>(F28*100)/D28</f>
        <v>100.03236809015816</v>
      </c>
      <c r="H28" s="3">
        <v>3265077070.77</v>
      </c>
      <c r="I28" s="3">
        <v>2962612095.94</v>
      </c>
      <c r="J28" s="3">
        <v>2962612095.94</v>
      </c>
      <c r="K28" s="3">
        <v>2962612095.94</v>
      </c>
      <c r="L28" s="13">
        <f t="shared" si="4"/>
        <v>90.73636032858882</v>
      </c>
      <c r="M28" s="9">
        <f t="shared" si="1"/>
        <v>0</v>
      </c>
      <c r="N28" s="6">
        <f t="shared" si="2"/>
        <v>0</v>
      </c>
      <c r="O28" s="15">
        <f t="shared" si="3"/>
        <v>303521817.9200001</v>
      </c>
    </row>
    <row r="29" spans="2:15" ht="12">
      <c r="B29" s="2" t="s">
        <v>43</v>
      </c>
      <c r="C29" s="4" t="s">
        <v>44</v>
      </c>
      <c r="D29" s="3">
        <v>250867761.1</v>
      </c>
      <c r="E29" s="3">
        <v>257189129.1</v>
      </c>
      <c r="F29" s="3">
        <v>257189129.1</v>
      </c>
      <c r="G29" s="11">
        <f>(F29*100)/D29</f>
        <v>102.51980085933808</v>
      </c>
      <c r="H29" s="3">
        <v>250867761.1</v>
      </c>
      <c r="I29" s="3">
        <v>0</v>
      </c>
      <c r="J29" s="3">
        <v>0</v>
      </c>
      <c r="K29" s="3">
        <v>0</v>
      </c>
      <c r="L29" s="12">
        <f t="shared" si="4"/>
        <v>0</v>
      </c>
      <c r="M29" s="9">
        <f t="shared" si="1"/>
        <v>0</v>
      </c>
      <c r="N29" s="6">
        <f t="shared" si="2"/>
        <v>0</v>
      </c>
      <c r="O29" s="15">
        <f t="shared" si="3"/>
        <v>257189129.1</v>
      </c>
    </row>
    <row r="30" spans="2:15" ht="12">
      <c r="B30" s="2" t="s">
        <v>45</v>
      </c>
      <c r="C30" s="4" t="s">
        <v>46</v>
      </c>
      <c r="D30" s="3">
        <v>0</v>
      </c>
      <c r="E30" s="3">
        <v>0</v>
      </c>
      <c r="F30" s="3">
        <v>0</v>
      </c>
      <c r="G30" s="10"/>
      <c r="H30" s="3">
        <v>0</v>
      </c>
      <c r="I30" s="3">
        <v>0</v>
      </c>
      <c r="J30" s="3">
        <v>0</v>
      </c>
      <c r="K30" s="3">
        <v>0</v>
      </c>
      <c r="L30" s="12"/>
      <c r="M30" s="9">
        <f t="shared" si="1"/>
        <v>0</v>
      </c>
      <c r="N30" s="6">
        <f t="shared" si="2"/>
        <v>0</v>
      </c>
      <c r="O30" s="15">
        <f t="shared" si="3"/>
        <v>0</v>
      </c>
    </row>
    <row r="31" spans="2:15" ht="12">
      <c r="B31" s="2" t="s">
        <v>47</v>
      </c>
      <c r="C31" s="4" t="s">
        <v>48</v>
      </c>
      <c r="D31" s="3">
        <v>568518143.36</v>
      </c>
      <c r="E31" s="3">
        <v>572731865.36</v>
      </c>
      <c r="F31" s="3">
        <v>572731865.36</v>
      </c>
      <c r="G31" s="11">
        <f aca="true" t="shared" si="5" ref="G31:G47">(F31*100)/D31</f>
        <v>100.74117634577085</v>
      </c>
      <c r="H31" s="3">
        <v>568518143.36</v>
      </c>
      <c r="I31" s="3">
        <v>497419853</v>
      </c>
      <c r="J31" s="3">
        <v>497419853</v>
      </c>
      <c r="K31" s="3">
        <v>497419853</v>
      </c>
      <c r="L31" s="13">
        <f t="shared" si="4"/>
        <v>87.4941035408647</v>
      </c>
      <c r="M31" s="9">
        <f t="shared" si="1"/>
        <v>0</v>
      </c>
      <c r="N31" s="6">
        <f t="shared" si="2"/>
        <v>0</v>
      </c>
      <c r="O31" s="15">
        <f t="shared" si="3"/>
        <v>75312012.36000001</v>
      </c>
    </row>
    <row r="32" spans="2:15" ht="12">
      <c r="B32" s="2" t="s">
        <v>49</v>
      </c>
      <c r="C32" s="4" t="s">
        <v>50</v>
      </c>
      <c r="D32" s="3">
        <v>530734344</v>
      </c>
      <c r="E32" s="3">
        <v>530734344</v>
      </c>
      <c r="F32" s="3">
        <v>530734344</v>
      </c>
      <c r="G32" s="10">
        <f t="shared" si="5"/>
        <v>100</v>
      </c>
      <c r="H32" s="3">
        <v>530734344</v>
      </c>
      <c r="I32" s="3">
        <v>530734344</v>
      </c>
      <c r="J32" s="3">
        <v>530734344</v>
      </c>
      <c r="K32" s="3">
        <v>530734344</v>
      </c>
      <c r="L32" s="12">
        <f t="shared" si="4"/>
        <v>100</v>
      </c>
      <c r="M32" s="9">
        <f t="shared" si="1"/>
        <v>0</v>
      </c>
      <c r="N32" s="6">
        <f t="shared" si="2"/>
        <v>0</v>
      </c>
      <c r="O32" s="15">
        <f t="shared" si="3"/>
        <v>0</v>
      </c>
    </row>
    <row r="33" spans="2:15" ht="12">
      <c r="B33" s="2" t="s">
        <v>51</v>
      </c>
      <c r="C33" s="4" t="s">
        <v>52</v>
      </c>
      <c r="D33" s="3">
        <v>205057375</v>
      </c>
      <c r="E33" s="3">
        <v>205057375</v>
      </c>
      <c r="F33" s="3">
        <v>205057375</v>
      </c>
      <c r="G33" s="10">
        <f t="shared" si="5"/>
        <v>100</v>
      </c>
      <c r="H33" s="3">
        <v>205057375</v>
      </c>
      <c r="I33" s="3">
        <v>205057375</v>
      </c>
      <c r="J33" s="3">
        <v>205057375</v>
      </c>
      <c r="K33" s="3">
        <v>205057375</v>
      </c>
      <c r="L33" s="12">
        <f t="shared" si="4"/>
        <v>100</v>
      </c>
      <c r="M33" s="9">
        <f t="shared" si="1"/>
        <v>0</v>
      </c>
      <c r="N33" s="6">
        <f t="shared" si="2"/>
        <v>0</v>
      </c>
      <c r="O33" s="15">
        <f t="shared" si="3"/>
        <v>0</v>
      </c>
    </row>
    <row r="34" spans="2:15" ht="24">
      <c r="B34" s="2" t="s">
        <v>53</v>
      </c>
      <c r="C34" s="4" t="s">
        <v>54</v>
      </c>
      <c r="D34" s="3">
        <v>2011815729.62</v>
      </c>
      <c r="E34" s="3">
        <v>2011815729.62</v>
      </c>
      <c r="F34" s="3">
        <v>2011815729.62</v>
      </c>
      <c r="G34" s="10">
        <f t="shared" si="5"/>
        <v>100</v>
      </c>
      <c r="H34" s="3">
        <v>2011815729.62</v>
      </c>
      <c r="I34" s="3">
        <v>80470360</v>
      </c>
      <c r="J34" s="3">
        <v>80470360</v>
      </c>
      <c r="K34" s="3">
        <v>80470360</v>
      </c>
      <c r="L34" s="13">
        <f t="shared" si="4"/>
        <v>3.999887207125057</v>
      </c>
      <c r="M34" s="9">
        <f t="shared" si="1"/>
        <v>0</v>
      </c>
      <c r="N34" s="6">
        <f t="shared" si="2"/>
        <v>0</v>
      </c>
      <c r="O34" s="15">
        <f t="shared" si="3"/>
        <v>1931345369.62</v>
      </c>
    </row>
    <row r="35" spans="2:15" ht="24">
      <c r="B35" s="2" t="s">
        <v>55</v>
      </c>
      <c r="C35" s="4" t="s">
        <v>56</v>
      </c>
      <c r="D35" s="3">
        <v>43977040907.83</v>
      </c>
      <c r="E35" s="3">
        <v>36407265076.83</v>
      </c>
      <c r="F35" s="3">
        <v>36407265076.83</v>
      </c>
      <c r="G35" s="11">
        <f t="shared" si="5"/>
        <v>82.78698231000753</v>
      </c>
      <c r="H35" s="3">
        <v>43977040907.83</v>
      </c>
      <c r="I35" s="3">
        <v>25399956867.12</v>
      </c>
      <c r="J35" s="3">
        <v>25399956867.12</v>
      </c>
      <c r="K35" s="3">
        <v>25399956867.12</v>
      </c>
      <c r="L35" s="13">
        <f t="shared" si="4"/>
        <v>57.75731232202484</v>
      </c>
      <c r="M35" s="9">
        <f t="shared" si="1"/>
        <v>0</v>
      </c>
      <c r="N35" s="6">
        <f t="shared" si="2"/>
        <v>0</v>
      </c>
      <c r="O35" s="15">
        <f t="shared" si="3"/>
        <v>11007308209.710003</v>
      </c>
    </row>
    <row r="36" spans="2:15" ht="12">
      <c r="B36" s="2" t="s">
        <v>57</v>
      </c>
      <c r="C36" s="4" t="s">
        <v>58</v>
      </c>
      <c r="D36" s="3">
        <v>5564470411.1</v>
      </c>
      <c r="E36" s="3">
        <v>5564470411.1</v>
      </c>
      <c r="F36" s="3">
        <v>5564470411.1</v>
      </c>
      <c r="G36" s="10">
        <f t="shared" si="5"/>
        <v>100</v>
      </c>
      <c r="H36" s="3">
        <v>5564470411.1</v>
      </c>
      <c r="I36" s="3">
        <v>5564470411.1</v>
      </c>
      <c r="J36" s="3">
        <v>5564470411.1</v>
      </c>
      <c r="K36" s="3">
        <v>5564470411.1</v>
      </c>
      <c r="L36" s="12">
        <f t="shared" si="4"/>
        <v>100</v>
      </c>
      <c r="M36" s="9">
        <f t="shared" si="1"/>
        <v>0</v>
      </c>
      <c r="N36" s="6">
        <f t="shared" si="2"/>
        <v>0</v>
      </c>
      <c r="O36" s="15">
        <f t="shared" si="3"/>
        <v>0</v>
      </c>
    </row>
    <row r="37" spans="2:15" ht="12">
      <c r="B37" s="2" t="s">
        <v>59</v>
      </c>
      <c r="C37" s="4" t="s">
        <v>60</v>
      </c>
      <c r="D37" s="3">
        <v>22442695235.01</v>
      </c>
      <c r="E37" s="3">
        <v>22629006247.29</v>
      </c>
      <c r="F37" s="3">
        <v>22629006247.29</v>
      </c>
      <c r="G37" s="11">
        <f t="shared" si="5"/>
        <v>100.83016326839996</v>
      </c>
      <c r="H37" s="3">
        <v>22442695235.01</v>
      </c>
      <c r="I37" s="3">
        <v>18432326389.81</v>
      </c>
      <c r="J37" s="3">
        <v>18317970211.81</v>
      </c>
      <c r="K37" s="3">
        <v>18317970211.81</v>
      </c>
      <c r="L37" s="13">
        <f t="shared" si="4"/>
        <v>82.1306273457569</v>
      </c>
      <c r="M37" s="9">
        <f t="shared" si="1"/>
        <v>114356178</v>
      </c>
      <c r="N37" s="6">
        <f t="shared" si="2"/>
        <v>0</v>
      </c>
      <c r="O37" s="15">
        <f t="shared" si="3"/>
        <v>4196679857.4799995</v>
      </c>
    </row>
    <row r="38" spans="2:15" ht="12">
      <c r="B38" s="2" t="s">
        <v>61</v>
      </c>
      <c r="C38" s="4" t="s">
        <v>62</v>
      </c>
      <c r="D38" s="3">
        <v>21168401661.3</v>
      </c>
      <c r="E38" s="3">
        <v>21505338684.83</v>
      </c>
      <c r="F38" s="3">
        <v>21505338684.83</v>
      </c>
      <c r="G38" s="11">
        <f t="shared" si="5"/>
        <v>101.59169798892276</v>
      </c>
      <c r="H38" s="3">
        <v>21168401661.3</v>
      </c>
      <c r="I38" s="3">
        <v>19975979817.8</v>
      </c>
      <c r="J38" s="3">
        <v>18189043402.8</v>
      </c>
      <c r="K38" s="3">
        <v>18189043402.8</v>
      </c>
      <c r="L38" s="13">
        <f t="shared" si="4"/>
        <v>94.36697270498235</v>
      </c>
      <c r="M38" s="9">
        <f t="shared" si="1"/>
        <v>1786936415</v>
      </c>
      <c r="N38" s="6">
        <f t="shared" si="2"/>
        <v>0</v>
      </c>
      <c r="O38" s="15">
        <f t="shared" si="3"/>
        <v>1529358867.0300026</v>
      </c>
    </row>
    <row r="39" spans="2:15" ht="12">
      <c r="B39" s="2" t="s">
        <v>63</v>
      </c>
      <c r="C39" s="4" t="s">
        <v>64</v>
      </c>
      <c r="D39" s="3">
        <v>4091194883.29</v>
      </c>
      <c r="E39" s="3">
        <v>4091194883</v>
      </c>
      <c r="F39" s="3">
        <v>4091194883</v>
      </c>
      <c r="G39" s="11">
        <f t="shared" si="5"/>
        <v>99.99999999291161</v>
      </c>
      <c r="H39" s="3">
        <v>4091194883.29</v>
      </c>
      <c r="I39" s="3">
        <v>4091194883</v>
      </c>
      <c r="J39" s="3">
        <v>4091194883</v>
      </c>
      <c r="K39" s="3">
        <v>4091194883</v>
      </c>
      <c r="L39" s="14">
        <f t="shared" si="4"/>
        <v>99.99999999291161</v>
      </c>
      <c r="M39" s="9">
        <f t="shared" si="1"/>
        <v>0</v>
      </c>
      <c r="N39" s="6">
        <f t="shared" si="2"/>
        <v>0</v>
      </c>
      <c r="O39" s="15">
        <f t="shared" si="3"/>
        <v>0</v>
      </c>
    </row>
    <row r="40" spans="2:15" ht="12">
      <c r="B40" s="2" t="s">
        <v>65</v>
      </c>
      <c r="C40" s="4" t="s">
        <v>66</v>
      </c>
      <c r="D40" s="3">
        <v>3386076393.73</v>
      </c>
      <c r="E40" s="3">
        <v>3412023359.04</v>
      </c>
      <c r="F40" s="3">
        <v>3412023359.04</v>
      </c>
      <c r="G40" s="11">
        <f t="shared" si="5"/>
        <v>100.76628410859382</v>
      </c>
      <c r="H40" s="3">
        <v>3386076393.73</v>
      </c>
      <c r="I40" s="3">
        <v>2810360490</v>
      </c>
      <c r="J40" s="3">
        <v>2810360490</v>
      </c>
      <c r="K40" s="3">
        <v>2810360490</v>
      </c>
      <c r="L40" s="13">
        <f t="shared" si="4"/>
        <v>82.99755124261067</v>
      </c>
      <c r="M40" s="9">
        <f t="shared" si="1"/>
        <v>0</v>
      </c>
      <c r="N40" s="6">
        <f t="shared" si="2"/>
        <v>0</v>
      </c>
      <c r="O40" s="15">
        <f t="shared" si="3"/>
        <v>601662869.04</v>
      </c>
    </row>
    <row r="41" spans="2:15" ht="12">
      <c r="B41" s="2" t="s">
        <v>67</v>
      </c>
      <c r="C41" s="4" t="s">
        <v>68</v>
      </c>
      <c r="D41" s="3">
        <v>610973416.3</v>
      </c>
      <c r="E41" s="3">
        <v>754089125.77</v>
      </c>
      <c r="F41" s="3">
        <v>754089125.77</v>
      </c>
      <c r="G41" s="11">
        <f t="shared" si="5"/>
        <v>123.42421219186522</v>
      </c>
      <c r="H41" s="3">
        <v>610973416.3</v>
      </c>
      <c r="I41" s="3">
        <v>322452600</v>
      </c>
      <c r="J41" s="3">
        <v>322452600</v>
      </c>
      <c r="K41" s="3">
        <v>322452600</v>
      </c>
      <c r="L41" s="13">
        <f t="shared" si="4"/>
        <v>52.776862527463784</v>
      </c>
      <c r="M41" s="9">
        <f t="shared" si="1"/>
        <v>0</v>
      </c>
      <c r="N41" s="6">
        <f t="shared" si="2"/>
        <v>0</v>
      </c>
      <c r="O41" s="15">
        <f t="shared" si="3"/>
        <v>431636525.77</v>
      </c>
    </row>
    <row r="42" spans="2:15" ht="12">
      <c r="B42" s="2" t="s">
        <v>69</v>
      </c>
      <c r="C42" s="4" t="s">
        <v>70</v>
      </c>
      <c r="D42" s="3">
        <v>4415529187.83</v>
      </c>
      <c r="E42" s="3">
        <v>4663667061.98</v>
      </c>
      <c r="F42" s="3">
        <v>4663667061.98</v>
      </c>
      <c r="G42" s="11">
        <f t="shared" si="5"/>
        <v>105.61966331994617</v>
      </c>
      <c r="H42" s="3">
        <v>4415529187.83</v>
      </c>
      <c r="I42" s="3">
        <v>2351870715</v>
      </c>
      <c r="J42" s="3">
        <v>2351870715</v>
      </c>
      <c r="K42" s="3">
        <v>2351870715</v>
      </c>
      <c r="L42" s="13">
        <f t="shared" si="4"/>
        <v>53.26362062065364</v>
      </c>
      <c r="M42" s="9">
        <f t="shared" si="1"/>
        <v>0</v>
      </c>
      <c r="N42" s="6">
        <f t="shared" si="2"/>
        <v>0</v>
      </c>
      <c r="O42" s="15">
        <f t="shared" si="3"/>
        <v>2311796346.9799995</v>
      </c>
    </row>
    <row r="43" spans="2:15" ht="12">
      <c r="B43" s="2" t="s">
        <v>71</v>
      </c>
      <c r="C43" s="4" t="s">
        <v>72</v>
      </c>
      <c r="D43" s="3">
        <v>4137974635.5</v>
      </c>
      <c r="E43" s="3">
        <v>4137974635.5</v>
      </c>
      <c r="F43" s="3">
        <v>4137974635.5</v>
      </c>
      <c r="G43" s="10">
        <f t="shared" si="5"/>
        <v>100</v>
      </c>
      <c r="H43" s="3">
        <v>4137974635.5</v>
      </c>
      <c r="I43" s="3">
        <v>1913755696</v>
      </c>
      <c r="J43" s="3">
        <v>1766470996</v>
      </c>
      <c r="K43" s="3">
        <v>1766470996</v>
      </c>
      <c r="L43" s="13">
        <f t="shared" si="4"/>
        <v>46.248608669123875</v>
      </c>
      <c r="M43" s="9">
        <f t="shared" si="1"/>
        <v>147284700</v>
      </c>
      <c r="N43" s="6">
        <f t="shared" si="2"/>
        <v>0</v>
      </c>
      <c r="O43" s="15">
        <f t="shared" si="3"/>
        <v>2224218939.5</v>
      </c>
    </row>
    <row r="44" spans="2:15" ht="12.75" thickBot="1">
      <c r="B44" s="16" t="s">
        <v>73</v>
      </c>
      <c r="C44" s="17" t="s">
        <v>74</v>
      </c>
      <c r="D44" s="18">
        <v>99127436</v>
      </c>
      <c r="E44" s="19">
        <v>0</v>
      </c>
      <c r="F44" s="19">
        <v>0</v>
      </c>
      <c r="G44" s="20">
        <f t="shared" si="5"/>
        <v>0</v>
      </c>
      <c r="H44" s="18">
        <v>99127436</v>
      </c>
      <c r="I44" s="19">
        <v>0</v>
      </c>
      <c r="J44" s="19">
        <v>0</v>
      </c>
      <c r="K44" s="19">
        <v>0</v>
      </c>
      <c r="L44" s="21">
        <f t="shared" si="4"/>
        <v>0</v>
      </c>
      <c r="M44" s="19">
        <f t="shared" si="1"/>
        <v>0</v>
      </c>
      <c r="N44" s="22">
        <f t="shared" si="2"/>
        <v>0</v>
      </c>
      <c r="O44" s="23">
        <f t="shared" si="3"/>
        <v>0</v>
      </c>
    </row>
    <row r="45" spans="2:15" ht="12.75" thickBot="1">
      <c r="B45" s="41" t="s">
        <v>86</v>
      </c>
      <c r="C45" s="41"/>
      <c r="D45" s="24">
        <f>SUM(D6:D44)</f>
        <v>338256375361.1999</v>
      </c>
      <c r="E45" s="24">
        <f>SUM(E6:E44)</f>
        <v>333672125426.08997</v>
      </c>
      <c r="F45" s="24">
        <f>SUM(F6:F44)</f>
        <v>333672125426.08997</v>
      </c>
      <c r="G45" s="25">
        <f t="shared" si="5"/>
        <v>98.64474101036093</v>
      </c>
      <c r="H45" s="24">
        <f>SUM(H6:H44)</f>
        <v>338256375361.1999</v>
      </c>
      <c r="I45" s="24">
        <f>SUM(I6:I44)</f>
        <v>297173223147.15</v>
      </c>
      <c r="J45" s="24">
        <f>SUM(J6:J44)</f>
        <v>295124645854.15</v>
      </c>
      <c r="K45" s="24">
        <f>SUM(K6:K44)</f>
        <v>295124645854.15</v>
      </c>
      <c r="L45" s="26">
        <f t="shared" si="4"/>
        <v>87.85443373530504</v>
      </c>
      <c r="M45" s="27">
        <f>I45-K45</f>
        <v>2048577293</v>
      </c>
      <c r="N45" s="27">
        <f t="shared" si="2"/>
        <v>0</v>
      </c>
      <c r="O45" s="28">
        <f t="shared" si="3"/>
        <v>36498902278.93994</v>
      </c>
    </row>
    <row r="46" spans="2:15" ht="12.75" thickBot="1">
      <c r="B46" s="29" t="s">
        <v>75</v>
      </c>
      <c r="C46" s="30" t="s">
        <v>76</v>
      </c>
      <c r="D46" s="31">
        <v>51616907867.8</v>
      </c>
      <c r="E46" s="31">
        <v>41419347748.23</v>
      </c>
      <c r="F46" s="31">
        <v>41419347748.23</v>
      </c>
      <c r="G46" s="32">
        <f t="shared" si="5"/>
        <v>80.24376015377025</v>
      </c>
      <c r="H46" s="31">
        <v>51616907867.8</v>
      </c>
      <c r="I46" s="31">
        <v>12455904859.81</v>
      </c>
      <c r="J46" s="31">
        <v>12455904859.81</v>
      </c>
      <c r="K46" s="31">
        <v>12455904859.81</v>
      </c>
      <c r="L46" s="33">
        <f t="shared" si="4"/>
        <v>24.13144330867662</v>
      </c>
      <c r="M46" s="35">
        <f>I46-K46</f>
        <v>0</v>
      </c>
      <c r="N46" s="19">
        <f t="shared" si="2"/>
        <v>0</v>
      </c>
      <c r="O46" s="34">
        <f t="shared" si="3"/>
        <v>28963442888.420006</v>
      </c>
    </row>
    <row r="47" spans="2:15" ht="12.75" thickBot="1">
      <c r="B47" s="42" t="s">
        <v>89</v>
      </c>
      <c r="C47" s="42"/>
      <c r="D47" s="24">
        <f>D45+D46</f>
        <v>389873283228.9999</v>
      </c>
      <c r="E47" s="24">
        <f>E45+E46</f>
        <v>375091473174.31995</v>
      </c>
      <c r="F47" s="24">
        <f>F45+F46</f>
        <v>375091473174.31995</v>
      </c>
      <c r="G47" s="25">
        <f t="shared" si="5"/>
        <v>96.2085603988418</v>
      </c>
      <c r="H47" s="24">
        <f>H45+H46</f>
        <v>389873283228.9999</v>
      </c>
      <c r="I47" s="24">
        <f>I45+I46</f>
        <v>309629128006.96</v>
      </c>
      <c r="J47" s="24">
        <f>J45+J46</f>
        <v>307580550713.96</v>
      </c>
      <c r="K47" s="24">
        <f>K45+K46</f>
        <v>307580550713.96</v>
      </c>
      <c r="L47" s="26">
        <f t="shared" si="4"/>
        <v>79.41788815139024</v>
      </c>
      <c r="M47" s="27">
        <f>I47-K47</f>
        <v>2048577293</v>
      </c>
      <c r="N47" s="27">
        <f t="shared" si="2"/>
        <v>0</v>
      </c>
      <c r="O47" s="28">
        <f t="shared" si="3"/>
        <v>65462345167.359924</v>
      </c>
    </row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mergeCells count="4">
    <mergeCell ref="B45:C45"/>
    <mergeCell ref="B47:C47"/>
    <mergeCell ref="B2:O2"/>
    <mergeCell ref="B3:O3"/>
  </mergeCells>
  <printOptions/>
  <pageMargins left="0.75" right="0.75" top="1" bottom="1" header="0" footer="0"/>
  <pageSetup horizontalDpi="600" verticalDpi="600" orientation="landscape" paperSize="5" r:id="rId2"/>
  <ignoredErrors>
    <ignoredError sqref="B46 B6:B44" numberStoredAsText="1"/>
    <ignoredError sqref="G45 G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"/>
  <sheetViews>
    <sheetView showGridLines="0" showRowColHeaders="0" zoomScale="85" zoomScaleNormal="85" zoomScalePageLayoutView="0" workbookViewId="0" topLeftCell="A1">
      <selection activeCell="H2" sqref="H2"/>
    </sheetView>
  </sheetViews>
  <sheetFormatPr defaultColWidth="0" defaultRowHeight="12.75" zeroHeight="1"/>
  <cols>
    <col min="1" max="1" width="20.00390625" style="0" customWidth="1"/>
    <col min="2" max="19" width="11.421875" style="0" customWidth="1"/>
    <col min="20" max="16384" width="0" style="0" hidden="1" customWidth="1"/>
  </cols>
  <sheetData>
    <row r="1" ht="91.5" customHeight="1"/>
    <row r="2" ht="23.25" customHeight="1" thickBot="1"/>
    <row r="3" spans="2:17" ht="19.5" customHeight="1" thickBot="1">
      <c r="B3" s="46" t="s">
        <v>97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">
    <mergeCell ref="B3:Q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AUXPLANEACION14</dc:creator>
  <cp:keywords/>
  <dc:description/>
  <cp:lastModifiedBy>Usuario</cp:lastModifiedBy>
  <dcterms:created xsi:type="dcterms:W3CDTF">2015-04-30T21:02:14Z</dcterms:created>
  <dcterms:modified xsi:type="dcterms:W3CDTF">2015-05-30T22:08:09Z</dcterms:modified>
  <cp:category/>
  <cp:version/>
  <cp:contentType/>
  <cp:contentStatus/>
</cp:coreProperties>
</file>