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PAGINA WEB\SGTO III TRIMESTRE 2019\PROGR INSTRUM SEP 2019\"/>
    </mc:Choice>
  </mc:AlternateContent>
  <bookViews>
    <workbookView xWindow="0" yWindow="0" windowWidth="24000" windowHeight="9435"/>
  </bookViews>
  <sheets>
    <sheet name="PROYECTOS" sheetId="1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  <definedName name="sas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F149" i="1"/>
  <c r="F141" i="1"/>
  <c r="F134" i="1"/>
  <c r="H124" i="1"/>
  <c r="F108" i="1"/>
  <c r="F106" i="1"/>
  <c r="F92" i="1"/>
  <c r="F76" i="1"/>
  <c r="F72" i="1"/>
  <c r="F60" i="1"/>
  <c r="F52" i="1"/>
  <c r="F45" i="1"/>
  <c r="F34" i="1"/>
  <c r="F25" i="1"/>
  <c r="F22" i="1"/>
  <c r="F12" i="1"/>
  <c r="F7" i="1"/>
  <c r="F154" i="1" l="1"/>
  <c r="F138" i="1"/>
  <c r="F155" i="1" l="1"/>
</calcChain>
</file>

<file path=xl/sharedStrings.xml><?xml version="1.0" encoding="utf-8"?>
<sst xmlns="http://schemas.openxmlformats.org/spreadsheetml/2006/main" count="448" uniqueCount="412">
  <si>
    <t>PROYECTOS DE INVERSION REGISTRADOS EN EL BANCO DE PROGRAMAS Y PROYECTOS, QUE FORMAN PARTE DEL PLAN OPERATIVO ANUAL DE INVERSIONES POAI DEL DEPARTAMENTO</t>
  </si>
  <si>
    <t>III TRIMESTRE 2019</t>
  </si>
  <si>
    <t>ESTRATEGIA</t>
  </si>
  <si>
    <t>PROGRAMA</t>
  </si>
  <si>
    <t>SUB PROGRAMA</t>
  </si>
  <si>
    <t>CÓDIGO BPPIN</t>
  </si>
  <si>
    <t xml:space="preserve">NOMBRE DEL PROYECTO </t>
  </si>
  <si>
    <t>PRESUPUESTO 2019</t>
  </si>
  <si>
    <t>ADMINISTRACIÓN CENTRAL</t>
  </si>
  <si>
    <t>304 -Secretaría Administrativa</t>
  </si>
  <si>
    <t>5. BUEN GOBIERNO</t>
  </si>
  <si>
    <t>28. Gestión Territorial</t>
  </si>
  <si>
    <t>89. Modernización tecnológica y Administrativa</t>
  </si>
  <si>
    <t>201663000-0001</t>
  </si>
  <si>
    <t>Apoyo a la estrategia de Gobierno en linea en el Departamento del Quindio</t>
  </si>
  <si>
    <t>201663000-0002</t>
  </si>
  <si>
    <t>Formulación e implementación del programa de seguridad y salud en el trabajo, capacitación y bienestar social en el Departamento del Quindio</t>
  </si>
  <si>
    <t>201663000-0004</t>
  </si>
  <si>
    <t>Apoyo a la sostenibilidad de las tecnologías de la información y comunicación de la Gobernación del Quindío.</t>
  </si>
  <si>
    <t>201663000-0005</t>
  </si>
  <si>
    <t>Implementación de un programa  de  modernización de la gestión administrativa en el Departamento del Quindio</t>
  </si>
  <si>
    <t>305 Secretaría de Planeación</t>
  </si>
  <si>
    <t>26. Quindío Transparente y Legal</t>
  </si>
  <si>
    <t>83.Quindío Ejemplar y Legal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</si>
  <si>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</si>
  <si>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</si>
  <si>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84. Veedurías y Rendición de Cuentas</t>
  </si>
  <si>
    <t>201663000-0015</t>
  </si>
  <si>
    <t xml:space="preserve">Realización procesos de Rendición Publica de Cuentas Departamentales enlos  entes territoriales municipales del Departamento del Quindio </t>
  </si>
  <si>
    <t>27. Poder Ciudadano</t>
  </si>
  <si>
    <t>85. Quindío Si, a la participación</t>
  </si>
  <si>
    <t>201763000-0007</t>
  </si>
  <si>
    <t>Asistencia al Consejo Territorial de Planeación del Departamento del Quindío.</t>
  </si>
  <si>
    <t xml:space="preserve">87. Los instrumentos  de planificación como  ruta para el cumplimiento de la gestión pública  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</si>
  <si>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</si>
  <si>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</si>
  <si>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</si>
  <si>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</si>
  <si>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</si>
  <si>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</si>
  <si>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</si>
  <si>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</si>
  <si>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201663000-0013</t>
  </si>
  <si>
    <t xml:space="preserve">Actualizar y/o  ajustar el Sistema Integrado de Gestión Administrativa SIGA del Departamento del Quindío </t>
  </si>
  <si>
    <t>201663000-0014</t>
  </si>
  <si>
    <t>Asistencia  técnica, seguimiento y evaluación  de la gestión  territorial en los  munipicios del Departamento del  Quindío.</t>
  </si>
  <si>
    <t>307 Secretaría de Hacienda</t>
  </si>
  <si>
    <t>88. Gestión Tributaria y Financiera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</si>
  <si>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</si>
  <si>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</si>
  <si>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</si>
  <si>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</si>
  <si>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</si>
  <si>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2. PROSPERIDAD CON EQUIDAD</t>
  </si>
  <si>
    <t>4. Infraestructura Sostenible para la Paz</t>
  </si>
  <si>
    <t>14. Mejora de la Infraestructura Vial del Departamento del Quindío</t>
  </si>
  <si>
    <t>201663000-0019</t>
  </si>
  <si>
    <t>Mantener, mejorar, rehabilitar y/o atender las vías y sus emergencias, en cumplimiento del Plan Vial del Departamento del Quindío.</t>
  </si>
  <si>
    <t>15. Mejora de la Infraestructura  Social del Departamento del Quindío</t>
  </si>
  <si>
    <t>201663000-0021</t>
  </si>
  <si>
    <t>Construir, mantener, mejorar y/o rehabilitar la infraestructura social del Departamento del Quindio</t>
  </si>
  <si>
    <t>2018003630-002</t>
  </si>
  <si>
    <t xml:space="preserve">Contrucción Cancha Sintetica y Adecuación del Polideportivo en el Sector el Naranjal, Quimbaya Quindio </t>
  </si>
  <si>
    <t>1. DESARROLLO SOSTENIBLE</t>
  </si>
  <si>
    <t>1. Quindío territorio vital</t>
  </si>
  <si>
    <t>2. Manejo integral del agua y saneamiento básico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</si>
  <si>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</si>
  <si>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</si>
  <si>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</si>
  <si>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</si>
  <si>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</si>
  <si>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</si>
  <si>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</si>
  <si>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</si>
  <si>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</si>
  <si>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</si>
  <si>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309 Secretaría del Interior</t>
  </si>
  <si>
    <t>4. SEGURIDAD HUMANA</t>
  </si>
  <si>
    <t xml:space="preserve">23. Seguridad humana como dinamizador de la vida, dignidad y libertad en el Quindío </t>
  </si>
  <si>
    <t>75. Seguridad ciudadana  para prevención y control del delito</t>
  </si>
  <si>
    <t>201663000-0028</t>
  </si>
  <si>
    <t xml:space="preserve">Construcción integral de la seguridad humana en el Departamento de Quindio.  </t>
  </si>
  <si>
    <t>76. Convivencia, Justicia  y Cultura de Paz</t>
  </si>
  <si>
    <t>201663000-0029</t>
  </si>
  <si>
    <t>Apoyo a la convivencia, justicia y cultura de paz en el Departamento del  Quindio.</t>
  </si>
  <si>
    <t>24. Construcción de paz y reconciliación en el Quindío</t>
  </si>
  <si>
    <t>78. Plan de Acción Territorial para las Víctimas del Conflicto</t>
  </si>
  <si>
    <t>201663000-0030</t>
  </si>
  <si>
    <t>Implementación del Plan de Acción Territorial para la prevención, protección, asistencia, atención, reparación integral en el Departamento del Quindio.</t>
  </si>
  <si>
    <t>79. Protección y Garantías de no Repetición</t>
  </si>
  <si>
    <t>201663000-0032</t>
  </si>
  <si>
    <t>Implementación del Plan Integral de prevención de vulneraciones de los Derechos Humanos DDHH e infracciones  al Derecho Internacional Humanitario DIH en el departamento del Quindio</t>
  </si>
  <si>
    <t>80. Preparados para la Paz Territorial</t>
  </si>
  <si>
    <t>201663000-0034</t>
  </si>
  <si>
    <t>Construcción de la Paz Territorial en el Departamento del Quindio</t>
  </si>
  <si>
    <t xml:space="preserve">25. El Quindío Departamento Resiliente </t>
  </si>
  <si>
    <t>81.Quindío protegiendo el futuro</t>
  </si>
  <si>
    <t>201663000-0036</t>
  </si>
  <si>
    <t xml:space="preserve">Administración del  riesgo mediante el conocimiento, la reducción y el manejo del desastre  en el Departamento del Quindio. </t>
  </si>
  <si>
    <t>82. Fortalecimiento Institucional para la Gestión del Riesgo de Desastres como una Estrategia de Desarrollo</t>
  </si>
  <si>
    <t>201663000-0038</t>
  </si>
  <si>
    <t>Apoyo institucional en la gestión del riesgo  en el Departamento del Quindio</t>
  </si>
  <si>
    <t>201663000-0042</t>
  </si>
  <si>
    <t xml:space="preserve">Fortalecimiento de las veedurias ciudadanas en el Departamento del Quindio </t>
  </si>
  <si>
    <t>27.Poder Ciudadano</t>
  </si>
  <si>
    <t>201663000-0039</t>
  </si>
  <si>
    <t>Construcción de la participación ciudadana y control social en el Departamento del Quindio</t>
  </si>
  <si>
    <t>86. Comunales comprometidos con el Desarrollo</t>
  </si>
  <si>
    <t>201663000-0040</t>
  </si>
  <si>
    <t xml:space="preserve">Desarrollo de los Organismos Comunales en el Departamento del Quindio </t>
  </si>
  <si>
    <t>310 Secretaría de Cultura</t>
  </si>
  <si>
    <t>3. INCLUSION SOCIAL</t>
  </si>
  <si>
    <t>9. Cultura, Arte y educación para la Paz</t>
  </si>
  <si>
    <t>29. Arte para todos</t>
  </si>
  <si>
    <t>201663000-0045</t>
  </si>
  <si>
    <t xml:space="preserve">Apoyo a seguridad social del creador y gestor cultural del Departamento del Quindio </t>
  </si>
  <si>
    <t>201663000-0046</t>
  </si>
  <si>
    <t>Apoyo al arte y la cultura en todo el Departamento del Quindío</t>
  </si>
  <si>
    <t xml:space="preserve">30. Emprendimiento Cultural </t>
  </si>
  <si>
    <t>201663000-0047</t>
  </si>
  <si>
    <t xml:space="preserve">Fortalecimiento y promoción del  emprendimiento cultural y las industrias creativas en el Departamento </t>
  </si>
  <si>
    <t>31. Lectura, escritura y bibliotecas</t>
  </si>
  <si>
    <t>201663000-0048</t>
  </si>
  <si>
    <t xml:space="preserve"> Fortalecimiento al  Plan Departamental  de lectura, escritura y bibliotecas en el Departamento del Quindio .</t>
  </si>
  <si>
    <t>10.Patrimonio, paisaje cultural cafetero, ciudadanía y diversidad cultural</t>
  </si>
  <si>
    <t>32.Viviendo el patrimonio y el Paisaje Cultural Cafetero</t>
  </si>
  <si>
    <t>201663000-0049</t>
  </si>
  <si>
    <t>Apoyo al reconocimiento, apropiación y salvaguardia y difusión del patrimonio cultural en todo el Departamento del Quindío.</t>
  </si>
  <si>
    <t>33. Comunicación, ciudadanía y Sistema Departamental de Cultura</t>
  </si>
  <si>
    <t>201663000-0050</t>
  </si>
  <si>
    <t>Fortalecimiento de la comunicación, la ciudadanía  y el sistema departamental de cultura  en el Quindio.</t>
  </si>
  <si>
    <t xml:space="preserve">311 Secretaría de Turismo, Industria y Comercio </t>
  </si>
  <si>
    <t>2.Quindío rural, inteligente, competitivo y empresarial</t>
  </si>
  <si>
    <t>8. Quindío Prospero y productivo</t>
  </si>
  <si>
    <t>201663000-0051</t>
  </si>
  <si>
    <t>Apoyo al mejoramiento de la competitividad a iniciativas  productivas en el  Departamento del Quindío</t>
  </si>
  <si>
    <t>201663000-0052</t>
  </si>
  <si>
    <t xml:space="preserve"> Fortalecimiento de  la   competitividad  a través de la  gestión de la innovación  y la tecnocología en el Departamento del Quindio</t>
  </si>
  <si>
    <t>9. Hacia el Emprendimiento, Empresarismo, asociatividad y generación de empleo en el Departamento del Quindío</t>
  </si>
  <si>
    <t>201663000-0053</t>
  </si>
  <si>
    <t xml:space="preserve"> Apoyo al emprendimiento, empresarismo, asociatividad y generación de empleo en el departamento del Quindío.</t>
  </si>
  <si>
    <t>10.Quindío Sin Fronteras</t>
  </si>
  <si>
    <t>201663000-0056</t>
  </si>
  <si>
    <t xml:space="preserve">Fortalecimiento del sector empresarial  hacia mercados globales en el Departamento del Quindio .   </t>
  </si>
  <si>
    <t>3.Quindío Potencia Turística de Naturaleza y Diversión</t>
  </si>
  <si>
    <t xml:space="preserve">11. Fortalecimiento de la oferta de productos y atractivos turísticos </t>
  </si>
  <si>
    <t>201663000-0059</t>
  </si>
  <si>
    <t>Fortalecimiento de la oferta de prestadores de servicos, productos y atractivos turísticos en el Departamento del Quindío.</t>
  </si>
  <si>
    <t>12. Mejoramiento de la competitividad del Quindío como destino turístico</t>
  </si>
  <si>
    <t>201663000-0060</t>
  </si>
  <si>
    <t>Apoyo a la competitividad  como destino turístico en el Departamento del Quindío.</t>
  </si>
  <si>
    <t>13.Promoción nacional e internacional del departamento como destino turístico</t>
  </si>
  <si>
    <t>201663000-0062</t>
  </si>
  <si>
    <t>Apoyo a la promoción nacional e internacional como destino  turísmo del Departamento del Quindío.</t>
  </si>
  <si>
    <t>312 Secretaría de Agricultura, Desarrollo Rural y Medio Ambiente</t>
  </si>
  <si>
    <t>1.Generación de entornos favorables y sostenibilidad ambiental</t>
  </si>
  <si>
    <t>201663000-0064</t>
  </si>
  <si>
    <t>Generación de entornos favorables y sostenibilidad ambiental para el Departamento del Quindío</t>
  </si>
  <si>
    <t>2.Manejo integral del agua y saneamiento básico</t>
  </si>
  <si>
    <t>201663000-0067</t>
  </si>
  <si>
    <t>Gestón integral de cuencas hirdográficas en el Departamento del Quindío</t>
  </si>
  <si>
    <t>3.Bienes y servicios ambientales para las nuevas generaciones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</si>
  <si>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</si>
  <si>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</si>
  <si>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</si>
  <si>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</si>
  <si>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2.PROSPERIDAD CON EQUIDAD</t>
  </si>
  <si>
    <t>4.Innovación para una caficultura sostenible en el departamento del Quindío</t>
  </si>
  <si>
    <t>201663000-0072</t>
  </si>
  <si>
    <t>Fortalecimiento e innovación empresarial  de la caficultura en el Departamento del Quindio</t>
  </si>
  <si>
    <t>5.Centros Agroindustriales Regionales para la Paz - CARPAZ</t>
  </si>
  <si>
    <t>201663000-0176</t>
  </si>
  <si>
    <t>Creacion e implementacion de los centros agroindustriales para  la paz CAPAZ en el Deparamento del Quindio</t>
  </si>
  <si>
    <t>201663000-0177</t>
  </si>
  <si>
    <t>Creacion e implementacion del Fondo de Finaanciamiento de Desarrollo Rural FIDER</t>
  </si>
  <si>
    <t>201663000-0175</t>
  </si>
  <si>
    <t>Implementacion de un instrumento para la Prevención de eventos naturales productos agricolas en e Departamento del Quindio</t>
  </si>
  <si>
    <t>6.Emprendimiento y empleo rural</t>
  </si>
  <si>
    <t>201663000-0075</t>
  </si>
  <si>
    <t xml:space="preserve">Fomento al emprendimiento y  al empleo rural en el Departamento del Quindío  </t>
  </si>
  <si>
    <t>7.Impulso a la competitividad productiva y empresarial del sector Rural</t>
  </si>
  <si>
    <t>201663000-0078</t>
  </si>
  <si>
    <t>Fortalecimiento a la competitividad productiva y empresarial del sector rural en el Departamento del Quindio</t>
  </si>
  <si>
    <t>11.Soberanía, seguridad alimentaria y nutricional</t>
  </si>
  <si>
    <t>34.Fomento a la Agricultura Familiar Campesina, agricultura urbana y mercados campesinos para la soberanía y  Seguridad alimentaria</t>
  </si>
  <si>
    <t>201663000-0079</t>
  </si>
  <si>
    <t>Fomento a la agricultura familiar , urbana y  mercados campesinos para la soberanía y  Seguridad alimentaria en el Departamento del Quindio.</t>
  </si>
  <si>
    <t>313 Oficina Privada</t>
  </si>
  <si>
    <t>5.BUEN GOBIERNO</t>
  </si>
  <si>
    <t>201663000-0082</t>
  </si>
  <si>
    <t>Desarrollar y fortalecer la cultura de la transparencia, participación, buen gobierno  y valores éticos y morales en el Departamento del Quindio</t>
  </si>
  <si>
    <t>201663000-0083</t>
  </si>
  <si>
    <t>Implementacion de una (1) sala de transparencia "Urna de Cristal" en el Departamento del Quindio</t>
  </si>
  <si>
    <t>89.Modernización tecnológica y Administrativa</t>
  </si>
  <si>
    <t>201663000-0081</t>
  </si>
  <si>
    <t xml:space="preserve">Implementación de  la estrategia de comunicaciones para  la divulgación de  los programas, proyectos,  actividades y servicios del Departamento del Quindío </t>
  </si>
  <si>
    <t>314 Secretaría de Educación</t>
  </si>
  <si>
    <t>5.Cobertura Educativa</t>
  </si>
  <si>
    <t>16. Acceso y Permanencia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</si>
  <si>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</si>
  <si>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</si>
  <si>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17.Educación inclusiva con acceso y permanencia para poblaciones vulnerables - diferenciales</t>
  </si>
  <si>
    <t>201663000-0086</t>
  </si>
  <si>
    <t>Implementación de estrategias de inclusión para garantizar la atención educativa a población vulnerable en el  Departamento del  Quindío.</t>
  </si>
  <si>
    <t xml:space="preserve">18.Funcionamiento y prestación del servicio educativo de las instituciones educativas </t>
  </si>
  <si>
    <t>201663000-0087</t>
  </si>
  <si>
    <t>Aplicación funcionamiento y prestación del servicio educativo de las instituciones educativas</t>
  </si>
  <si>
    <t>6. Calidad Educativa</t>
  </si>
  <si>
    <t>19.Calidad Educativa para la Paz</t>
  </si>
  <si>
    <t>201663000-0089</t>
  </si>
  <si>
    <t xml:space="preserve">Implementación de  estrategias para el mejoramiento continuo del indice sintetico de calidad educativa en los niveles de básica primaria, básica secundaria y nivel de media en el Departamento del Quindio 
</t>
  </si>
  <si>
    <t>20.Educación, Ambientes Escolares y Cultura para la Paz</t>
  </si>
  <si>
    <t>201663000-0090</t>
  </si>
  <si>
    <t>Mejoramiento de ambientes escolares y  fortalecimiento de modelos educativos articuladores de la ciencia, los lenguajes, las artes y el deporte en el Departamento del Quindio</t>
  </si>
  <si>
    <t>21.Plan Departamental del Lectura y Escritura</t>
  </si>
  <si>
    <t>201663000-0091</t>
  </si>
  <si>
    <t>Implementación de  estrategias educativas en  lectura y escritura en las instituciones educativas en el Departamento del Quindío.</t>
  </si>
  <si>
    <t>22.Funcionamiento de las Instituciones Educativas</t>
  </si>
  <si>
    <t>201663000-0093</t>
  </si>
  <si>
    <t>Mejoramiento de estrategias que permitan una mayor eficiencia en la gestion de procesos y proyectos de las instituciones educativas del Departamento del Quindio.</t>
  </si>
  <si>
    <t>7.Pertinencia e Innovación</t>
  </si>
  <si>
    <t>23.Quindío Bilingüe</t>
  </si>
  <si>
    <t>201663000-0094</t>
  </si>
  <si>
    <t>Implementación de estrategias para el mejoramiento de las competencias en lengua extranjera en estudiantes y docentes de las instituciones educativas del Departamento del Quindío</t>
  </si>
  <si>
    <t>24.Fortalecimiento de la Media Técnica</t>
  </si>
  <si>
    <t>201663000-0095</t>
  </si>
  <si>
    <t xml:space="preserve">Fortalecimiento de los niveles de educación  básica y media para la articulación con la educación terciaria en el Departamento del Quindio </t>
  </si>
  <si>
    <t>2017003630-122</t>
  </si>
  <si>
    <t>Implementación de un fondo de apoyo Departamental para el acceso y la permanencia de la educacion tecnica, tecnologica y superior en el Departamento del Quindio.</t>
  </si>
  <si>
    <t>8.Eficiencia educativa</t>
  </si>
  <si>
    <t>25.Eficiencia y modernización administrativa</t>
  </si>
  <si>
    <t>201663000-0096</t>
  </si>
  <si>
    <t xml:space="preserve">Fortalecimiento de los niveles de eficiencia administrativa en la Secretaría de Educación Departamental del Quindío </t>
  </si>
  <si>
    <t>26.Otros proyectos de conectividad</t>
  </si>
  <si>
    <t>201663000-0097</t>
  </si>
  <si>
    <t xml:space="preserve">Fortalecimiento de las herramientas tecnológicas en las Instituciones Educativas del Departamento del Quindío </t>
  </si>
  <si>
    <t>27.Funcionamiento y prestación de servicios del sector educativo del nivel central 1400-1401</t>
  </si>
  <si>
    <t>201663000-0098</t>
  </si>
  <si>
    <t>Funcionamiento y Prestación de Servicios del Sector Educativo del nivel Central  en el Departamento del Quindio</t>
  </si>
  <si>
    <t>28.Eficiencia administrativa y docente en la  gestión del bienestar laboral</t>
  </si>
  <si>
    <t>201663000-0100</t>
  </si>
  <si>
    <t>Mejoramiento  de la gestión admnistrativa y docente para la eficiencia del bienestar laboral   del Departamento del Quindio</t>
  </si>
  <si>
    <t>16.Atención Integral a la Primera Infancia</t>
  </si>
  <si>
    <t xml:space="preserve">57.Educación Inicial Integral </t>
  </si>
  <si>
    <t>201663000-0101</t>
  </si>
  <si>
    <t xml:space="preserve">Implementación del modelo de atención integral de la educación inicial en el Departamento del  Quindio. </t>
  </si>
  <si>
    <t>316 Secretaría de Familia</t>
  </si>
  <si>
    <t>3.INCLUSION SOCIAL</t>
  </si>
  <si>
    <t>56.Niños y Niñas en entornos Protectores-semillas infantiles-</t>
  </si>
  <si>
    <t>201663000-0102</t>
  </si>
  <si>
    <t>Implementación de un modelo de atención integral a niños y niñas en entornos protectores en el Departamento del Quindìo</t>
  </si>
  <si>
    <t>17.Promoción y  Protección  de la Familia</t>
  </si>
  <si>
    <t xml:space="preserve">58.Familias para la Construcción  del Quindío como  territorio de paz. </t>
  </si>
  <si>
    <t>201663000-0103</t>
  </si>
  <si>
    <t>Formulación e implementación de  la politica pública  de la familia en el departamento del Quindio</t>
  </si>
  <si>
    <t xml:space="preserve">59.Quindío departamento de derechos  de niñas, niños y adolescentes </t>
  </si>
  <si>
    <t>201663000-0109</t>
  </si>
  <si>
    <t>Implementación de la  política de primera infancia, infancia y adolescencia en el Departamento del Quindio</t>
  </si>
  <si>
    <t xml:space="preserve">60. "Sí para ti" atención integral a adolescentes y jóvenes </t>
  </si>
  <si>
    <t>201663000-0110</t>
  </si>
  <si>
    <t>Desarrollo de acciones encaminadas a la atención integral  de los adolescentes y jóvenes del Departamento del Quindio</t>
  </si>
  <si>
    <t xml:space="preserve">61.Capacidad sin limites. </t>
  </si>
  <si>
    <t>201663000-0114</t>
  </si>
  <si>
    <t>Actualización e implementación  de   la política pública departamental de discapacidad  "Capacidad sin limites" en el Quindio.</t>
  </si>
  <si>
    <t>18.Genero, Poblaciones vulnerables y con enfoque diferencial</t>
  </si>
  <si>
    <t>62.Prevención y Atención a la población en estado de vulnerabilidad  extrema y migrantes.</t>
  </si>
  <si>
    <t>201663000-0117</t>
  </si>
  <si>
    <t xml:space="preserve">Diseño e implementación  de una estrategia para la atención de la  población  en vulnerabiliada extrema  en el Departamento del Quindio  </t>
  </si>
  <si>
    <t>201663000-0118</t>
  </si>
  <si>
    <t>Implementación del programa  para la atención y acompañamiento  del ciudadano migrante  y de repatración en el Departamento del Quindio.</t>
  </si>
  <si>
    <t xml:space="preserve">63.Pervivencia de los pueblos indígenas en el marco de la Paz 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</si>
  <si>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</si>
  <si>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</si>
  <si>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</si>
  <si>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</si>
  <si>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 xml:space="preserve">64.Población afro descendiente por el camino de la paz </t>
  </si>
  <si>
    <t>201663000-0124</t>
  </si>
  <si>
    <t xml:space="preserve">Implementación de un  programa de atención integral a la población  afrodescendiente en el Departamento del Quindio </t>
  </si>
  <si>
    <t>65.Sí a la diversidad sexual e identidad de género y su familia.</t>
  </si>
  <si>
    <t>201663000-0125</t>
  </si>
  <si>
    <t>Fomulación e implementación de la politca pública  de diversidad sexual en el Departamento del Quindio</t>
  </si>
  <si>
    <t>66.Mujeres constructoras de Familia y de paz.</t>
  </si>
  <si>
    <t>201663000-0128</t>
  </si>
  <si>
    <t>Implementación de la polìtica pùblica de equidad de género para la mujer en el Departamento del Quindìo</t>
  </si>
  <si>
    <t>19.Atención integral al Adulto Mayor</t>
  </si>
  <si>
    <t xml:space="preserve">67.Quindío para todas las edades </t>
  </si>
  <si>
    <t>201663000-0129</t>
  </si>
  <si>
    <t xml:space="preserve">Apoyo y bienestar integral a las personas mayores del Departamento del Quindio </t>
  </si>
  <si>
    <t>317 Secretaría de Representación Judicial</t>
  </si>
  <si>
    <t>26.Quindío Transparente y Legal</t>
  </si>
  <si>
    <t>201663000-0131</t>
  </si>
  <si>
    <t>Formulación adopción e implementación de políticas de prevención del daño antijurídico en el Departamento del Quindío</t>
  </si>
  <si>
    <t>318 Secretaría de Salud - 1801- Régimen Subsidiado - 1802 Prestación de Servicios -1803 Salud Pública - 1804 Otros Gastos en Salud</t>
  </si>
  <si>
    <t>3.  INCLUSION SOCIAL</t>
  </si>
  <si>
    <t xml:space="preserve">35.Fortalecimiento a la vigilancia en  la seguridad alimentaria y nutricional del Quindío. </t>
  </si>
  <si>
    <t>201663000-0132</t>
  </si>
  <si>
    <t>Aprovechamiento biológico y consumo de  alimentos idóneos  en el Departamento del Quindio</t>
  </si>
  <si>
    <t>12.Salud Pública para un Quindío saludable y posible</t>
  </si>
  <si>
    <t>36.Salud ambiental</t>
  </si>
  <si>
    <t>201663000-0133</t>
  </si>
  <si>
    <t>Control Salud Ambiental Departamento del Quindío.</t>
  </si>
  <si>
    <t>37.Sexualidad, derechos sexuales y reproductivos</t>
  </si>
  <si>
    <t>201663000-0134</t>
  </si>
  <si>
    <t>Fortalecimiento de acciones de intervención inherentes a los derechos sexuales y reproductivos  en el Departamento del Quindio.</t>
  </si>
  <si>
    <t>38.Convivencia social y salud mental</t>
  </si>
  <si>
    <t>201663000-0135</t>
  </si>
  <si>
    <t>Fortalecimiento, promoción de la salud y prevención primaria en salud mental en el Departamento del Quindío.</t>
  </si>
  <si>
    <t>39.Estilos de vida saludable y condiciones no-transmisibles</t>
  </si>
  <si>
    <t>201663000-0138</t>
  </si>
  <si>
    <t xml:space="preserve">Control y vigilancia en las acciones de condiciones no transmisibles y promoción de estilos de vida saludable en el Quindio  </t>
  </si>
  <si>
    <t>40.Vida saludable y enfermedades transmisibles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</si>
  <si>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</si>
  <si>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</si>
  <si>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</si>
  <si>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</si>
  <si>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</si>
  <si>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</si>
  <si>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41.Salud publica en emergencias y desastres</t>
  </si>
  <si>
    <t>201663000-0143</t>
  </si>
  <si>
    <t>Prevención en emergencias y desastres de eventos relacionados con la salud pública en el Departamento del  Quindio</t>
  </si>
  <si>
    <t>42.Salud en el entorno laboral</t>
  </si>
  <si>
    <t>201663000-0145</t>
  </si>
  <si>
    <t xml:space="preserve"> Prevención vigilancia y control de eventos de origen laboral en el Departamento del Quindío.</t>
  </si>
  <si>
    <t>43.Fortalecimiento de la autoridad sanitaria</t>
  </si>
  <si>
    <t>201663000-0146</t>
  </si>
  <si>
    <t xml:space="preserve">Fortalecimiento de la autoridad sanitaria en el Departamento del Quindio </t>
  </si>
  <si>
    <t>44.Promoción social y gestión diferencial de poblaciones vulnerables.</t>
  </si>
  <si>
    <t>201663000-0148</t>
  </si>
  <si>
    <t>Implementación de programas de promoción social en poblaciones  especiales en el Departamento del Quindío.</t>
  </si>
  <si>
    <t>45.Plan de intervenciones colectivas en el modelo de APS</t>
  </si>
  <si>
    <t>201663000-0150</t>
  </si>
  <si>
    <t xml:space="preserve">Asistencia atención a las personas y prioridades en salud pública en el  Departamento del Quindío- Plan de Intervenciones Colectivas PIC. </t>
  </si>
  <si>
    <t>46.Vigilancia en salud publica y del laboratorio departamental.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</si>
  <si>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</si>
  <si>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</si>
  <si>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</si>
  <si>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</si>
  <si>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13.Universalidad  del aseguramiento en salud para un bien común</t>
  </si>
  <si>
    <t>47.Garantizar  la promoción de la afiliación al sistema de seguridad social</t>
  </si>
  <si>
    <t>201663000-0153</t>
  </si>
  <si>
    <t>Subsidio afiliación al régimen subsidiado del Sistema General de Seguridad Social en Salud en el Departamento del Quindío.</t>
  </si>
  <si>
    <t xml:space="preserve">48.Garantizar la cofinanciación para el régimen subsidiado en el departamento del Quindío </t>
  </si>
  <si>
    <t>49.Asistencia técnica  a los actores del sistema en el proceso de aseguramiento de la población</t>
  </si>
  <si>
    <t>14.Inclusión social en la prestación y desarrollo de servicios de salud</t>
  </si>
  <si>
    <t>50.Mejoramiento del Sistema de Calidad  de los Servicios y la Atención de los Usuarios</t>
  </si>
  <si>
    <t>201663000-0154</t>
  </si>
  <si>
    <t>Prestación de Servicios a la Población no Afiliada al Sistema General de Seguridad Social en Salud  y en los no POS  a la Población Afiliada al Régimen Subsidiado.</t>
  </si>
  <si>
    <t>51.Fortalecimiento de la  gestión de la entidad territorial municipal</t>
  </si>
  <si>
    <t>201663000-0155</t>
  </si>
  <si>
    <t xml:space="preserve">Asistencia técnica para el fortalecimiento de la gestión de las entidades territoriales del Departamento del Quindio </t>
  </si>
  <si>
    <t>52.Garantizar red de servicios en eventos de emergencias</t>
  </si>
  <si>
    <t>201663000-0156</t>
  </si>
  <si>
    <t>Servicio de salud en alerta en el Departamento del Quindío</t>
  </si>
  <si>
    <t>201663000-0157</t>
  </si>
  <si>
    <t xml:space="preserve">Fortalecimiento de la red de urgencias y emergencias en el Departamento del Quindio </t>
  </si>
  <si>
    <t>53.Garantizar el Sistema Obligatorio de Garantía de Calidad SOGC en las IPS del departamento</t>
  </si>
  <si>
    <t>201663000-0158</t>
  </si>
  <si>
    <t>Apoyo al proceso del sistema obligatorio de garantía de calidad a los prestadores de salud en el Departamento del Quindio.</t>
  </si>
  <si>
    <t>54.Fortalecimiento financiero de la red de servicios publica</t>
  </si>
  <si>
    <t>201663000-0159</t>
  </si>
  <si>
    <t>Fortalecimiento de la red de prestación de servicios pública  del Departamento del Quindío</t>
  </si>
  <si>
    <t>14.Gestión Posible</t>
  </si>
  <si>
    <t>55.Apoyo y Fortalecimiento Institucional</t>
  </si>
  <si>
    <t>201663000-0160</t>
  </si>
  <si>
    <t>Apoyo Operativo a la inversión social en salud en el Departamento del Quindio</t>
  </si>
  <si>
    <t xml:space="preserve">324 -Secretaría de Tecnologías de la Información y las Comunicaciones </t>
  </si>
  <si>
    <t>5. BUEN GOBIERNO</t>
  </si>
  <si>
    <t>28.  Gestión Territorial</t>
  </si>
  <si>
    <t>201663000-0003</t>
  </si>
  <si>
    <t>Actualización de la infraestructura tecnológica de la Gobernación del Quindío.</t>
  </si>
  <si>
    <t>TOTAL ADMINISTRACIÓN CENTRAL:</t>
  </si>
  <si>
    <t>ENTIDADES DESCENTRALIZADAS</t>
  </si>
  <si>
    <t>319 Indeportes Quindío</t>
  </si>
  <si>
    <t>20.Apoyo al deporte asociado</t>
  </si>
  <si>
    <t>68.Ligas deportivas del departamento del Quindío</t>
  </si>
  <si>
    <t>201663000-0161</t>
  </si>
  <si>
    <t>Apoyo al deporte asociado en el Departamento del Quindio</t>
  </si>
  <si>
    <t xml:space="preserve">69.Apoyo a eventos deportivos </t>
  </si>
  <si>
    <t xml:space="preserve">70.Juegos intercolegiados </t>
  </si>
  <si>
    <t>201663000-0162</t>
  </si>
  <si>
    <t>Apoyo a los juegos intercolegiados en el Deparrtamento del Quindìo</t>
  </si>
  <si>
    <t>71.Deporte formativo, deporte social comunitario y juegos  tradicionales.</t>
  </si>
  <si>
    <t>201663000-0163</t>
  </si>
  <si>
    <t>Apoyo al Deporte formativo, deporte social comunitario y juegos  tradicionales en el Departamento del Quindío</t>
  </si>
  <si>
    <t>21.Si Recreación y actividad física para ti</t>
  </si>
  <si>
    <t>72.Recreación,  para el Bien Común</t>
  </si>
  <si>
    <t>201663000-0164</t>
  </si>
  <si>
    <t xml:space="preserve"> Apoyo a la Recreación,  para el Bien Común en el Departamento del Quindío</t>
  </si>
  <si>
    <t>73.Actividad física, hábitos y estilos de vida saludables</t>
  </si>
  <si>
    <t>201663000-0165</t>
  </si>
  <si>
    <t>Apoyo a la actividad fisica, salud y productividad en el Deptp del Quindio</t>
  </si>
  <si>
    <t>22.Deporte, recreación, actividad fisica en los municipios del departamento del Quindío</t>
  </si>
  <si>
    <t>74.Implementación y apoyo a los proyectos deportivos, recreativos y de actividad fisica en los municipios del Departamento del Quindío</t>
  </si>
  <si>
    <t>201663000-0166</t>
  </si>
  <si>
    <t>Apoyo a proyectos deportivos, recreativos y de actividad fisica, en el Departamento del Quindìo</t>
  </si>
  <si>
    <t>320 Promotora de Vivienda</t>
  </si>
  <si>
    <t>4.Infraestructura Sostenible para la Paz</t>
  </si>
  <si>
    <t>14.Mejora de la Infraestructura Vial del Departamento del Quindío</t>
  </si>
  <si>
    <t>201663000-0171</t>
  </si>
  <si>
    <t xml:space="preserve">Apoyo en la formulación y ejecucion de proyectos de vivienda, infraestructura y equipamientos colectivos y comunitarios en el Departamento del Quindio </t>
  </si>
  <si>
    <t>15.Mejora de la Infraestructura  Social del Departamento del Quindío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</si>
  <si>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</si>
  <si>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</si>
  <si>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</si>
  <si>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201663000-0172</t>
  </si>
  <si>
    <t>Fortalecimiento de la seguridad vial  en el Departamento del Quindío</t>
  </si>
  <si>
    <t>TOTAL ENTIDADES DESCENTRALIZADAS:</t>
  </si>
  <si>
    <t> TOTAL INVERSIÓN:</t>
  </si>
  <si>
    <t>JOSÉ IGNACIO ROJAS SEPÚLVEDA</t>
  </si>
  <si>
    <t>Secretario de Planeación Departamental</t>
  </si>
  <si>
    <t>Elaboró:  Norma Consuelo Mantilla Q., Profesional Universitario</t>
  </si>
  <si>
    <t>Revisó:     Juan José Jaramillo Pérez, Jefe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</si>
</sst>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3" fontId="1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/>
    </xf>
    <xf numFmtId="43" fontId="2" fillId="3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justify" vertical="center" wrapText="1"/>
    </xf>
    <xf numFmtId="43" fontId="5" fillId="0" borderId="6" xfId="0" applyNumberFormat="1" applyFont="1" applyBorder="1" applyAlignment="1">
      <alignment vertical="center"/>
    </xf>
    <xf numFmtId="0" fontId="5" fillId="0" borderId="0" xfId="0" applyFont="1"/>
    <xf numFmtId="0" fontId="2" fillId="3" borderId="6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 wrapText="1"/>
    </xf>
    <xf numFmtId="43" fontId="2" fillId="3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3" fontId="3" fillId="0" borderId="6" xfId="2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6" fillId="0" borderId="0" xfId="0" applyFont="1"/>
    <xf numFmtId="43" fontId="1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justify" vertical="center"/>
    </xf>
    <xf numFmtId="0" fontId="1" fillId="4" borderId="0" xfId="0" applyFont="1" applyFill="1"/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justify" vertical="center"/>
    </xf>
    <xf numFmtId="0" fontId="1" fillId="0" borderId="0" xfId="0" applyFont="1" applyFill="1"/>
    <xf numFmtId="3" fontId="3" fillId="0" borderId="6" xfId="0" applyNumberFormat="1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164" fontId="3" fillId="0" borderId="6" xfId="0" applyNumberFormat="1" applyFont="1" applyBorder="1" applyAlignment="1">
      <alignment horizontal="justify" vertical="center" wrapText="1"/>
    </xf>
    <xf numFmtId="43" fontId="2" fillId="2" borderId="6" xfId="0" applyNumberFormat="1" applyFont="1" applyFill="1" applyBorder="1" applyAlignment="1">
      <alignment vertical="center" wrapText="1"/>
    </xf>
    <xf numFmtId="0" fontId="7" fillId="0" borderId="0" xfId="0" applyFont="1"/>
    <xf numFmtId="0" fontId="2" fillId="5" borderId="6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justify" vertical="center" wrapText="1"/>
    </xf>
    <xf numFmtId="43" fontId="8" fillId="5" borderId="6" xfId="1" applyFont="1" applyFill="1" applyBorder="1" applyAlignment="1">
      <alignment vertical="center"/>
    </xf>
    <xf numFmtId="0" fontId="3" fillId="4" borderId="0" xfId="0" applyFont="1" applyFill="1" applyAlignment="1">
      <alignment horizontal="right"/>
    </xf>
    <xf numFmtId="165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166" fontId="1" fillId="4" borderId="0" xfId="0" applyNumberFormat="1" applyFont="1" applyFill="1"/>
    <xf numFmtId="43" fontId="1" fillId="4" borderId="0" xfId="0" applyNumberFormat="1" applyFont="1" applyFill="1"/>
    <xf numFmtId="0" fontId="3" fillId="4" borderId="0" xfId="0" applyFont="1" applyFill="1"/>
    <xf numFmtId="165" fontId="1" fillId="4" borderId="0" xfId="0" applyNumberFormat="1" applyFont="1" applyFill="1"/>
    <xf numFmtId="0" fontId="3" fillId="0" borderId="0" xfId="0" applyFont="1" applyAlignment="1">
      <alignment horizontal="right"/>
    </xf>
    <xf numFmtId="0" fontId="2" fillId="2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3">
    <cellStyle name="Millares 2" xfId="1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showGridLines="0" tabSelected="1" workbookViewId="0">
      <selection activeCell="B8" sqref="B8:B11"/>
    </sheetView>
  </sheetViews>
  <sheetFormatPr baseColWidth="10" defaultColWidth="11.42578125" defaultRowHeight="11.25" x14ac:dyDescent="0.2"/>
  <cols>
    <col min="1" max="1" width="20" style="1" customWidth="1"/>
    <col min="2" max="2" width="24.85546875" style="1" customWidth="1"/>
    <col min="3" max="3" width="24.28515625" style="1" customWidth="1"/>
    <col min="4" max="4" width="15" style="60" customWidth="1"/>
    <col min="5" max="5" width="39.5703125" style="1" customWidth="1"/>
    <col min="6" max="6" width="23.140625" style="21" bestFit="1" customWidth="1"/>
    <col min="7" max="7" width="18.140625" style="1" customWidth="1"/>
    <col min="8" max="8" width="16.28515625" style="1" customWidth="1"/>
    <col min="9" max="16384" width="11.42578125" style="1"/>
  </cols>
  <sheetData>
    <row r="1" spans="1:6" ht="11.25" customHeight="1" x14ac:dyDescent="0.2">
      <c r="A1" s="90" t="s">
        <v>0</v>
      </c>
      <c r="B1" s="91"/>
      <c r="C1" s="91"/>
      <c r="D1" s="91"/>
      <c r="E1" s="91"/>
      <c r="F1" s="92"/>
    </row>
    <row r="2" spans="1:6" ht="9.75" customHeight="1" x14ac:dyDescent="0.2">
      <c r="A2" s="93"/>
      <c r="B2" s="89"/>
      <c r="C2" s="89"/>
      <c r="D2" s="89"/>
      <c r="E2" s="89"/>
      <c r="F2" s="84"/>
    </row>
    <row r="3" spans="1:6" ht="16.5" customHeight="1" x14ac:dyDescent="0.2">
      <c r="A3" s="93"/>
      <c r="B3" s="89"/>
      <c r="C3" s="89"/>
      <c r="D3" s="89"/>
      <c r="E3" s="89"/>
      <c r="F3" s="84"/>
    </row>
    <row r="4" spans="1:6" ht="18.75" customHeight="1" x14ac:dyDescent="0.2">
      <c r="A4" s="94" t="s">
        <v>1</v>
      </c>
      <c r="B4" s="85"/>
      <c r="C4" s="85"/>
      <c r="D4" s="85"/>
      <c r="E4" s="85"/>
      <c r="F4" s="86"/>
    </row>
    <row r="5" spans="1:6" s="2" customFormat="1" ht="15" customHeight="1" x14ac:dyDescent="0.25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20" t="s">
        <v>7</v>
      </c>
    </row>
    <row r="6" spans="1:6" s="2" customFormat="1" ht="18.75" customHeight="1" x14ac:dyDescent="0.25">
      <c r="A6" s="95" t="s">
        <v>8</v>
      </c>
      <c r="B6" s="87"/>
      <c r="C6" s="87"/>
      <c r="D6" s="87"/>
      <c r="E6" s="87"/>
      <c r="F6" s="88"/>
    </row>
    <row r="7" spans="1:6" s="3" customFormat="1" ht="18.75" customHeight="1" x14ac:dyDescent="0.25">
      <c r="A7" s="4" t="s">
        <v>9</v>
      </c>
      <c r="B7" s="5"/>
      <c r="C7" s="5"/>
      <c r="D7" s="6"/>
      <c r="E7" s="5"/>
      <c r="F7" s="7">
        <f>SUM(F8:F11)</f>
        <v>5413858467</v>
      </c>
    </row>
    <row r="8" spans="1:6" ht="22.5" x14ac:dyDescent="0.2">
      <c r="A8" s="66" t="s">
        <v>10</v>
      </c>
      <c r="B8" s="66" t="s">
        <v>11</v>
      </c>
      <c r="C8" s="66" t="s">
        <v>12</v>
      </c>
      <c r="D8" s="8" t="s">
        <v>13</v>
      </c>
      <c r="E8" s="14" t="s">
        <v>14</v>
      </c>
      <c r="F8" s="9">
        <v>79103800</v>
      </c>
    </row>
    <row r="9" spans="1:6" ht="33.75" x14ac:dyDescent="0.2">
      <c r="A9" s="66"/>
      <c r="B9" s="66"/>
      <c r="C9" s="66"/>
      <c r="D9" s="8" t="s">
        <v>15</v>
      </c>
      <c r="E9" s="14" t="s">
        <v>16</v>
      </c>
      <c r="F9" s="9">
        <v>44007000</v>
      </c>
    </row>
    <row r="10" spans="1:6" ht="33.75" x14ac:dyDescent="0.2">
      <c r="A10" s="66"/>
      <c r="B10" s="66"/>
      <c r="C10" s="66"/>
      <c r="D10" s="8" t="s">
        <v>17</v>
      </c>
      <c r="E10" s="14" t="s">
        <v>18</v>
      </c>
      <c r="F10" s="9">
        <v>78604667</v>
      </c>
    </row>
    <row r="11" spans="1:6" ht="33.75" x14ac:dyDescent="0.2">
      <c r="A11" s="66"/>
      <c r="B11" s="66"/>
      <c r="C11" s="66"/>
      <c r="D11" s="10" t="s">
        <v>19</v>
      </c>
      <c r="E11" s="14" t="s">
        <v>20</v>
      </c>
      <c r="F11" s="9">
        <v>5212143000</v>
      </c>
    </row>
    <row r="12" spans="1:6" s="3" customFormat="1" ht="22.5" customHeight="1" x14ac:dyDescent="0.25">
      <c r="A12" s="11" t="s">
        <v>21</v>
      </c>
      <c r="B12" s="11"/>
      <c r="C12" s="11"/>
      <c r="D12" s="12"/>
      <c r="E12" s="11"/>
      <c r="F12" s="13">
        <f>SUM(F13:F21)</f>
        <v>1489487634</v>
      </c>
    </row>
    <row r="13" spans="1:6" ht="45" x14ac:dyDescent="0.2">
      <c r="A13" s="66" t="s">
        <v>10</v>
      </c>
      <c r="B13" s="67" t="s">
        <v>22</v>
      </c>
      <c r="C13" s="14" t="s">
        <v>23</v>
      </c>
      <c r="D13" s="15" t="s">
        <v>24</v>
      </c>
      <c r="E13" s="14" t="s">
        <v>25</v>
      </c>
      <c r="F13" s="9">
        <v>17500000</v>
      </c>
    </row>
    <row r="14" spans="1:6" ht="33.75" x14ac:dyDescent="0.2">
      <c r="A14" s="66"/>
      <c r="B14" s="67"/>
      <c r="C14" s="14" t="s">
        <v>26</v>
      </c>
      <c r="D14" s="15" t="s">
        <v>27</v>
      </c>
      <c r="E14" s="14" t="s">
        <v>28</v>
      </c>
      <c r="F14" s="9">
        <v>58500000</v>
      </c>
    </row>
    <row r="15" spans="1:6" ht="22.5" x14ac:dyDescent="0.2">
      <c r="A15" s="66"/>
      <c r="B15" s="14" t="s">
        <v>29</v>
      </c>
      <c r="C15" s="14" t="s">
        <v>30</v>
      </c>
      <c r="D15" s="15" t="s">
        <v>31</v>
      </c>
      <c r="E15" s="14" t="s">
        <v>32</v>
      </c>
      <c r="F15" s="9">
        <v>120000000</v>
      </c>
    </row>
    <row r="16" spans="1:6" s="18" customFormat="1" ht="33.75" x14ac:dyDescent="0.2">
      <c r="A16" s="66"/>
      <c r="B16" s="67" t="s">
        <v>11</v>
      </c>
      <c r="C16" s="67" t="s">
        <v>33</v>
      </c>
      <c r="D16" s="15" t="s">
        <v>34</v>
      </c>
      <c r="E16" s="16" t="s">
        <v>35</v>
      </c>
      <c r="F16" s="17">
        <v>399350000</v>
      </c>
    </row>
    <row r="17" spans="1:6" ht="22.5" x14ac:dyDescent="0.2">
      <c r="A17" s="66"/>
      <c r="B17" s="67"/>
      <c r="C17" s="67"/>
      <c r="D17" s="15" t="s">
        <v>36</v>
      </c>
      <c r="E17" s="14" t="s">
        <v>37</v>
      </c>
      <c r="F17" s="9">
        <v>82600000</v>
      </c>
    </row>
    <row r="18" spans="1:6" ht="33.75" x14ac:dyDescent="0.2">
      <c r="A18" s="66"/>
      <c r="B18" s="67"/>
      <c r="C18" s="67"/>
      <c r="D18" s="15" t="s">
        <v>38</v>
      </c>
      <c r="E18" s="14" t="s">
        <v>39</v>
      </c>
      <c r="F18" s="9">
        <v>37650000</v>
      </c>
    </row>
    <row r="19" spans="1:6" ht="33.75" x14ac:dyDescent="0.2">
      <c r="A19" s="66"/>
      <c r="B19" s="67"/>
      <c r="C19" s="67"/>
      <c r="D19" s="15" t="s">
        <v>40</v>
      </c>
      <c r="E19" s="14" t="s">
        <v>41</v>
      </c>
      <c r="F19" s="9">
        <v>493700000</v>
      </c>
    </row>
    <row r="20" spans="1:6" ht="22.5" x14ac:dyDescent="0.2">
      <c r="A20" s="66"/>
      <c r="B20" s="67"/>
      <c r="C20" s="67"/>
      <c r="D20" s="15" t="s">
        <v>42</v>
      </c>
      <c r="E20" s="14" t="s">
        <v>43</v>
      </c>
      <c r="F20" s="9">
        <v>48000000</v>
      </c>
    </row>
    <row r="21" spans="1:6" ht="33.75" x14ac:dyDescent="0.2">
      <c r="A21" s="66"/>
      <c r="B21" s="67"/>
      <c r="C21" s="67"/>
      <c r="D21" s="15" t="s">
        <v>44</v>
      </c>
      <c r="E21" s="14" t="s">
        <v>45</v>
      </c>
      <c r="F21" s="9">
        <v>232187634</v>
      </c>
    </row>
    <row r="22" spans="1:6" ht="18" customHeight="1" x14ac:dyDescent="0.2">
      <c r="A22" s="11" t="s">
        <v>46</v>
      </c>
      <c r="B22" s="19"/>
      <c r="C22" s="19"/>
      <c r="D22" s="12"/>
      <c r="E22" s="11"/>
      <c r="F22" s="13">
        <f>SUM(F23:F24)</f>
        <v>2348473039</v>
      </c>
    </row>
    <row r="23" spans="1:6" ht="33.75" x14ac:dyDescent="0.2">
      <c r="A23" s="77" t="s">
        <v>10</v>
      </c>
      <c r="B23" s="79" t="s">
        <v>11</v>
      </c>
      <c r="C23" s="67" t="s">
        <v>47</v>
      </c>
      <c r="D23" s="15" t="s">
        <v>48</v>
      </c>
      <c r="E23" s="14" t="s">
        <v>49</v>
      </c>
      <c r="F23" s="9">
        <v>1905945991</v>
      </c>
    </row>
    <row r="24" spans="1:6" ht="45" x14ac:dyDescent="0.2">
      <c r="A24" s="77"/>
      <c r="B24" s="79"/>
      <c r="C24" s="67"/>
      <c r="D24" s="15" t="s">
        <v>50</v>
      </c>
      <c r="E24" s="14" t="s">
        <v>51</v>
      </c>
      <c r="F24" s="9">
        <v>442527048</v>
      </c>
    </row>
    <row r="25" spans="1:6" ht="24" customHeight="1" x14ac:dyDescent="0.2">
      <c r="A25" s="11" t="s">
        <v>52</v>
      </c>
      <c r="B25" s="19"/>
      <c r="C25" s="19"/>
      <c r="D25" s="12"/>
      <c r="E25" s="11"/>
      <c r="F25" s="13">
        <f>SUM(F26:F33)</f>
        <v>33128661636</v>
      </c>
    </row>
    <row r="26" spans="1:6" ht="48.75" customHeight="1" x14ac:dyDescent="0.2">
      <c r="A26" s="66" t="s">
        <v>53</v>
      </c>
      <c r="B26" s="67" t="s">
        <v>54</v>
      </c>
      <c r="C26" s="14" t="s">
        <v>55</v>
      </c>
      <c r="D26" s="15" t="s">
        <v>56</v>
      </c>
      <c r="E26" s="14" t="s">
        <v>57</v>
      </c>
      <c r="F26" s="9">
        <v>6266240674</v>
      </c>
    </row>
    <row r="27" spans="1:6" ht="29.25" customHeight="1" x14ac:dyDescent="0.2">
      <c r="A27" s="66"/>
      <c r="B27" s="67"/>
      <c r="C27" s="67" t="s">
        <v>58</v>
      </c>
      <c r="D27" s="15" t="s">
        <v>59</v>
      </c>
      <c r="E27" s="14" t="s">
        <v>60</v>
      </c>
      <c r="F27" s="9">
        <v>20985340781</v>
      </c>
    </row>
    <row r="28" spans="1:6" ht="29.25" customHeight="1" x14ac:dyDescent="0.2">
      <c r="A28" s="66"/>
      <c r="B28" s="67"/>
      <c r="C28" s="67"/>
      <c r="D28" s="8" t="s">
        <v>61</v>
      </c>
      <c r="E28" s="14" t="s">
        <v>62</v>
      </c>
      <c r="F28" s="9">
        <v>815853756</v>
      </c>
    </row>
    <row r="29" spans="1:6" ht="24.75" customHeight="1" x14ac:dyDescent="0.2">
      <c r="A29" s="67" t="s">
        <v>63</v>
      </c>
      <c r="B29" s="67" t="s">
        <v>64</v>
      </c>
      <c r="C29" s="81" t="s">
        <v>65</v>
      </c>
      <c r="D29" s="8" t="s">
        <v>66</v>
      </c>
      <c r="E29" s="14" t="s">
        <v>67</v>
      </c>
      <c r="F29" s="9">
        <v>2440979994</v>
      </c>
    </row>
    <row r="30" spans="1:6" ht="33.75" x14ac:dyDescent="0.2">
      <c r="A30" s="67"/>
      <c r="B30" s="67"/>
      <c r="C30" s="82"/>
      <c r="D30" s="8" t="s">
        <v>68</v>
      </c>
      <c r="E30" s="14" t="s">
        <v>69</v>
      </c>
      <c r="F30" s="9">
        <v>1120246431</v>
      </c>
    </row>
    <row r="31" spans="1:6" ht="33.75" x14ac:dyDescent="0.2">
      <c r="A31" s="67"/>
      <c r="B31" s="67"/>
      <c r="C31" s="82"/>
      <c r="D31" s="8" t="s">
        <v>70</v>
      </c>
      <c r="E31" s="14" t="s">
        <v>71</v>
      </c>
      <c r="F31" s="9">
        <v>80000000</v>
      </c>
    </row>
    <row r="32" spans="1:6" s="3" customFormat="1" ht="33.75" x14ac:dyDescent="0.25">
      <c r="A32" s="67"/>
      <c r="B32" s="67"/>
      <c r="C32" s="82"/>
      <c r="D32" s="8" t="s">
        <v>72</v>
      </c>
      <c r="E32" s="14" t="s">
        <v>73</v>
      </c>
      <c r="F32" s="9">
        <v>230000000</v>
      </c>
    </row>
    <row r="33" spans="1:6" ht="39.75" customHeight="1" x14ac:dyDescent="0.2">
      <c r="A33" s="67"/>
      <c r="B33" s="67"/>
      <c r="C33" s="83"/>
      <c r="D33" s="8" t="s">
        <v>74</v>
      </c>
      <c r="E33" s="14" t="s">
        <v>75</v>
      </c>
      <c r="F33" s="9">
        <v>1190000000</v>
      </c>
    </row>
    <row r="34" spans="1:6" ht="22.5" customHeight="1" x14ac:dyDescent="0.2">
      <c r="A34" s="11" t="s">
        <v>76</v>
      </c>
      <c r="B34" s="11"/>
      <c r="C34" s="11"/>
      <c r="D34" s="12"/>
      <c r="E34" s="11"/>
      <c r="F34" s="13">
        <f>SUM(F35:F44)</f>
        <v>9981583583</v>
      </c>
    </row>
    <row r="35" spans="1:6" ht="45" customHeight="1" x14ac:dyDescent="0.2">
      <c r="A35" s="66" t="s">
        <v>77</v>
      </c>
      <c r="B35" s="67" t="s">
        <v>78</v>
      </c>
      <c r="C35" s="14" t="s">
        <v>79</v>
      </c>
      <c r="D35" s="15" t="s">
        <v>80</v>
      </c>
      <c r="E35" s="14" t="s">
        <v>81</v>
      </c>
      <c r="F35" s="9">
        <v>6668223337</v>
      </c>
    </row>
    <row r="36" spans="1:6" ht="22.5" customHeight="1" x14ac:dyDescent="0.2">
      <c r="A36" s="66"/>
      <c r="B36" s="67"/>
      <c r="C36" s="14" t="s">
        <v>82</v>
      </c>
      <c r="D36" s="15" t="s">
        <v>83</v>
      </c>
      <c r="E36" s="14" t="s">
        <v>84</v>
      </c>
      <c r="F36" s="9">
        <v>718838837</v>
      </c>
    </row>
    <row r="37" spans="1:6" ht="48" customHeight="1" x14ac:dyDescent="0.2">
      <c r="A37" s="66"/>
      <c r="B37" s="67" t="s">
        <v>85</v>
      </c>
      <c r="C37" s="14" t="s">
        <v>86</v>
      </c>
      <c r="D37" s="15" t="s">
        <v>87</v>
      </c>
      <c r="E37" s="14" t="s">
        <v>88</v>
      </c>
      <c r="F37" s="9">
        <v>479000000</v>
      </c>
    </row>
    <row r="38" spans="1:6" ht="45" x14ac:dyDescent="0.2">
      <c r="A38" s="66"/>
      <c r="B38" s="67"/>
      <c r="C38" s="14" t="s">
        <v>89</v>
      </c>
      <c r="D38" s="15" t="s">
        <v>90</v>
      </c>
      <c r="E38" s="14" t="s">
        <v>91</v>
      </c>
      <c r="F38" s="9">
        <v>58000000</v>
      </c>
    </row>
    <row r="39" spans="1:6" ht="37.5" customHeight="1" x14ac:dyDescent="0.2">
      <c r="A39" s="66"/>
      <c r="B39" s="67"/>
      <c r="C39" s="14" t="s">
        <v>92</v>
      </c>
      <c r="D39" s="15" t="s">
        <v>93</v>
      </c>
      <c r="E39" s="14" t="s">
        <v>94</v>
      </c>
      <c r="F39" s="9">
        <v>68000000</v>
      </c>
    </row>
    <row r="40" spans="1:6" ht="34.5" customHeight="1" x14ac:dyDescent="0.2">
      <c r="A40" s="66"/>
      <c r="B40" s="79" t="s">
        <v>95</v>
      </c>
      <c r="C40" s="14" t="s">
        <v>96</v>
      </c>
      <c r="D40" s="15" t="s">
        <v>97</v>
      </c>
      <c r="E40" s="14" t="s">
        <v>98</v>
      </c>
      <c r="F40" s="9">
        <v>1055866861</v>
      </c>
    </row>
    <row r="41" spans="1:6" ht="67.5" customHeight="1" x14ac:dyDescent="0.2">
      <c r="A41" s="66"/>
      <c r="B41" s="79"/>
      <c r="C41" s="14" t="s">
        <v>99</v>
      </c>
      <c r="D41" s="15" t="s">
        <v>100</v>
      </c>
      <c r="E41" s="14" t="s">
        <v>101</v>
      </c>
      <c r="F41" s="9">
        <v>84323515</v>
      </c>
    </row>
    <row r="42" spans="1:6" ht="22.5" x14ac:dyDescent="0.2">
      <c r="A42" s="80" t="s">
        <v>10</v>
      </c>
      <c r="B42" s="14" t="s">
        <v>22</v>
      </c>
      <c r="C42" s="14" t="s">
        <v>26</v>
      </c>
      <c r="D42" s="15" t="s">
        <v>102</v>
      </c>
      <c r="E42" s="14" t="s">
        <v>103</v>
      </c>
      <c r="F42" s="9">
        <v>49687000</v>
      </c>
    </row>
    <row r="43" spans="1:6" ht="30.75" customHeight="1" x14ac:dyDescent="0.2">
      <c r="A43" s="80"/>
      <c r="B43" s="67" t="s">
        <v>104</v>
      </c>
      <c r="C43" s="14" t="s">
        <v>30</v>
      </c>
      <c r="D43" s="10" t="s">
        <v>105</v>
      </c>
      <c r="E43" s="14" t="s">
        <v>106</v>
      </c>
      <c r="F43" s="9">
        <v>700271633</v>
      </c>
    </row>
    <row r="44" spans="1:6" ht="36.75" customHeight="1" x14ac:dyDescent="0.2">
      <c r="A44" s="80"/>
      <c r="B44" s="67"/>
      <c r="C44" s="14" t="s">
        <v>107</v>
      </c>
      <c r="D44" s="15" t="s">
        <v>108</v>
      </c>
      <c r="E44" s="14" t="s">
        <v>109</v>
      </c>
      <c r="F44" s="9">
        <v>99372400</v>
      </c>
    </row>
    <row r="45" spans="1:6" ht="23.25" customHeight="1" x14ac:dyDescent="0.2">
      <c r="A45" s="11" t="s">
        <v>110</v>
      </c>
      <c r="B45" s="11"/>
      <c r="C45" s="11"/>
      <c r="D45" s="12"/>
      <c r="E45" s="11"/>
      <c r="F45" s="13">
        <f>SUM(F46:F51)</f>
        <v>5449943900</v>
      </c>
    </row>
    <row r="46" spans="1:6" ht="24.75" customHeight="1" x14ac:dyDescent="0.2">
      <c r="A46" s="77" t="s">
        <v>111</v>
      </c>
      <c r="B46" s="67" t="s">
        <v>112</v>
      </c>
      <c r="C46" s="67" t="s">
        <v>113</v>
      </c>
      <c r="D46" s="15" t="s">
        <v>114</v>
      </c>
      <c r="E46" s="14" t="s">
        <v>115</v>
      </c>
      <c r="F46" s="9">
        <v>1249277717</v>
      </c>
    </row>
    <row r="47" spans="1:6" ht="22.5" x14ac:dyDescent="0.2">
      <c r="A47" s="77"/>
      <c r="B47" s="67"/>
      <c r="C47" s="67"/>
      <c r="D47" s="15" t="s">
        <v>116</v>
      </c>
      <c r="E47" s="14" t="s">
        <v>117</v>
      </c>
      <c r="F47" s="9">
        <v>3213783215</v>
      </c>
    </row>
    <row r="48" spans="1:6" ht="26.25" customHeight="1" x14ac:dyDescent="0.2">
      <c r="A48" s="77"/>
      <c r="B48" s="67"/>
      <c r="C48" s="14" t="s">
        <v>118</v>
      </c>
      <c r="D48" s="15" t="s">
        <v>119</v>
      </c>
      <c r="E48" s="14" t="s">
        <v>120</v>
      </c>
      <c r="F48" s="9">
        <v>79500000</v>
      </c>
    </row>
    <row r="49" spans="1:6" ht="31.5" customHeight="1" x14ac:dyDescent="0.2">
      <c r="A49" s="77"/>
      <c r="B49" s="67"/>
      <c r="C49" s="14" t="s">
        <v>121</v>
      </c>
      <c r="D49" s="15" t="s">
        <v>122</v>
      </c>
      <c r="E49" s="14" t="s">
        <v>123</v>
      </c>
      <c r="F49" s="9">
        <v>245423575</v>
      </c>
    </row>
    <row r="50" spans="1:6" ht="44.25" customHeight="1" x14ac:dyDescent="0.2">
      <c r="A50" s="77"/>
      <c r="B50" s="67" t="s">
        <v>124</v>
      </c>
      <c r="C50" s="14" t="s">
        <v>125</v>
      </c>
      <c r="D50" s="15" t="s">
        <v>126</v>
      </c>
      <c r="E50" s="14" t="s">
        <v>127</v>
      </c>
      <c r="F50" s="9">
        <v>542559393</v>
      </c>
    </row>
    <row r="51" spans="1:6" ht="57.75" customHeight="1" x14ac:dyDescent="0.2">
      <c r="A51" s="77"/>
      <c r="B51" s="67"/>
      <c r="C51" s="14" t="s">
        <v>128</v>
      </c>
      <c r="D51" s="15" t="s">
        <v>129</v>
      </c>
      <c r="E51" s="14" t="s">
        <v>130</v>
      </c>
      <c r="F51" s="9">
        <v>119400000</v>
      </c>
    </row>
    <row r="52" spans="1:6" ht="20.25" customHeight="1" x14ac:dyDescent="0.2">
      <c r="A52" s="11" t="s">
        <v>131</v>
      </c>
      <c r="B52" s="11"/>
      <c r="C52" s="11"/>
      <c r="D52" s="12"/>
      <c r="E52" s="11"/>
      <c r="F52" s="13">
        <f>SUM(F53:F59)</f>
        <v>2910880390</v>
      </c>
    </row>
    <row r="53" spans="1:6" ht="32.25" customHeight="1" x14ac:dyDescent="0.2">
      <c r="A53" s="77" t="s">
        <v>53</v>
      </c>
      <c r="B53" s="67" t="s">
        <v>132</v>
      </c>
      <c r="C53" s="67" t="s">
        <v>133</v>
      </c>
      <c r="D53" s="15" t="s">
        <v>134</v>
      </c>
      <c r="E53" s="14" t="s">
        <v>135</v>
      </c>
      <c r="F53" s="9">
        <v>119600000</v>
      </c>
    </row>
    <row r="54" spans="1:6" ht="33.75" x14ac:dyDescent="0.2">
      <c r="A54" s="77"/>
      <c r="B54" s="67"/>
      <c r="C54" s="67"/>
      <c r="D54" s="15" t="s">
        <v>136</v>
      </c>
      <c r="E54" s="14" t="s">
        <v>137</v>
      </c>
      <c r="F54" s="9">
        <v>129450000</v>
      </c>
    </row>
    <row r="55" spans="1:6" ht="45" x14ac:dyDescent="0.2">
      <c r="A55" s="77"/>
      <c r="B55" s="67"/>
      <c r="C55" s="14" t="s">
        <v>138</v>
      </c>
      <c r="D55" s="15" t="s">
        <v>139</v>
      </c>
      <c r="E55" s="14" t="s">
        <v>140</v>
      </c>
      <c r="F55" s="9">
        <v>603200000</v>
      </c>
    </row>
    <row r="56" spans="1:6" ht="22.5" x14ac:dyDescent="0.2">
      <c r="A56" s="77"/>
      <c r="B56" s="67"/>
      <c r="C56" s="14" t="s">
        <v>141</v>
      </c>
      <c r="D56" s="15" t="s">
        <v>142</v>
      </c>
      <c r="E56" s="14" t="s">
        <v>143</v>
      </c>
      <c r="F56" s="9">
        <v>358450000</v>
      </c>
    </row>
    <row r="57" spans="1:6" ht="48.75" customHeight="1" x14ac:dyDescent="0.2">
      <c r="A57" s="77"/>
      <c r="B57" s="67" t="s">
        <v>144</v>
      </c>
      <c r="C57" s="14" t="s">
        <v>145</v>
      </c>
      <c r="D57" s="15" t="s">
        <v>146</v>
      </c>
      <c r="E57" s="14" t="s">
        <v>147</v>
      </c>
      <c r="F57" s="9">
        <v>149050000</v>
      </c>
    </row>
    <row r="58" spans="1:6" ht="33.75" x14ac:dyDescent="0.2">
      <c r="A58" s="77"/>
      <c r="B58" s="67"/>
      <c r="C58" s="14" t="s">
        <v>148</v>
      </c>
      <c r="D58" s="15" t="s">
        <v>149</v>
      </c>
      <c r="E58" s="14" t="s">
        <v>150</v>
      </c>
      <c r="F58" s="9">
        <v>119240000</v>
      </c>
    </row>
    <row r="59" spans="1:6" s="21" customFormat="1" ht="60.75" customHeight="1" x14ac:dyDescent="0.25">
      <c r="A59" s="77"/>
      <c r="B59" s="67"/>
      <c r="C59" s="14" t="s">
        <v>151</v>
      </c>
      <c r="D59" s="15" t="s">
        <v>152</v>
      </c>
      <c r="E59" s="14" t="s">
        <v>153</v>
      </c>
      <c r="F59" s="9">
        <v>1431890390</v>
      </c>
    </row>
    <row r="60" spans="1:6" ht="22.5" customHeight="1" x14ac:dyDescent="0.2">
      <c r="A60" s="11" t="s">
        <v>154</v>
      </c>
      <c r="B60" s="22"/>
      <c r="C60" s="22"/>
      <c r="D60" s="23"/>
      <c r="E60" s="22"/>
      <c r="F60" s="24">
        <f>SUM(F61:F71)</f>
        <v>4764794686</v>
      </c>
    </row>
    <row r="61" spans="1:6" ht="33.75" x14ac:dyDescent="0.2">
      <c r="A61" s="77" t="s">
        <v>63</v>
      </c>
      <c r="B61" s="67" t="s">
        <v>64</v>
      </c>
      <c r="C61" s="14" t="s">
        <v>155</v>
      </c>
      <c r="D61" s="15" t="s">
        <v>156</v>
      </c>
      <c r="E61" s="14" t="s">
        <v>157</v>
      </c>
      <c r="F61" s="9">
        <v>134617500</v>
      </c>
    </row>
    <row r="62" spans="1:6" ht="36" customHeight="1" x14ac:dyDescent="0.2">
      <c r="A62" s="77"/>
      <c r="B62" s="67"/>
      <c r="C62" s="14" t="s">
        <v>158</v>
      </c>
      <c r="D62" s="15" t="s">
        <v>159</v>
      </c>
      <c r="E62" s="14" t="s">
        <v>160</v>
      </c>
      <c r="F62" s="9">
        <v>158373529</v>
      </c>
    </row>
    <row r="63" spans="1:6" ht="29.25" customHeight="1" x14ac:dyDescent="0.2">
      <c r="A63" s="77"/>
      <c r="B63" s="67"/>
      <c r="C63" s="67" t="s">
        <v>161</v>
      </c>
      <c r="D63" s="10" t="s">
        <v>162</v>
      </c>
      <c r="E63" s="14" t="s">
        <v>163</v>
      </c>
      <c r="F63" s="9">
        <v>1693514361</v>
      </c>
    </row>
    <row r="64" spans="1:6" ht="22.5" x14ac:dyDescent="0.2">
      <c r="A64" s="77"/>
      <c r="B64" s="67"/>
      <c r="C64" s="67"/>
      <c r="D64" s="15" t="s">
        <v>164</v>
      </c>
      <c r="E64" s="14" t="s">
        <v>165</v>
      </c>
      <c r="F64" s="9">
        <v>63061235</v>
      </c>
    </row>
    <row r="65" spans="1:6" ht="57" customHeight="1" x14ac:dyDescent="0.2">
      <c r="A65" s="77" t="s">
        <v>166</v>
      </c>
      <c r="B65" s="67" t="s">
        <v>132</v>
      </c>
      <c r="C65" s="14" t="s">
        <v>167</v>
      </c>
      <c r="D65" s="15" t="s">
        <v>168</v>
      </c>
      <c r="E65" s="14" t="s">
        <v>169</v>
      </c>
      <c r="F65" s="9">
        <v>364259118</v>
      </c>
    </row>
    <row r="66" spans="1:6" ht="35.25" customHeight="1" x14ac:dyDescent="0.2">
      <c r="A66" s="77"/>
      <c r="B66" s="67"/>
      <c r="C66" s="67" t="s">
        <v>170</v>
      </c>
      <c r="D66" s="15" t="s">
        <v>171</v>
      </c>
      <c r="E66" s="14" t="s">
        <v>172</v>
      </c>
      <c r="F66" s="9">
        <v>1365168000</v>
      </c>
    </row>
    <row r="67" spans="1:6" ht="22.5" x14ac:dyDescent="0.2">
      <c r="A67" s="77"/>
      <c r="B67" s="67"/>
      <c r="C67" s="67"/>
      <c r="D67" s="15" t="s">
        <v>173</v>
      </c>
      <c r="E67" s="14" t="s">
        <v>174</v>
      </c>
      <c r="F67" s="9">
        <v>122170000</v>
      </c>
    </row>
    <row r="68" spans="1:6" ht="33.75" x14ac:dyDescent="0.2">
      <c r="A68" s="77"/>
      <c r="B68" s="67"/>
      <c r="C68" s="67"/>
      <c r="D68" s="8" t="s">
        <v>175</v>
      </c>
      <c r="E68" s="14" t="s">
        <v>176</v>
      </c>
      <c r="F68" s="9">
        <v>22169913</v>
      </c>
    </row>
    <row r="69" spans="1:6" ht="22.5" x14ac:dyDescent="0.2">
      <c r="A69" s="77"/>
      <c r="B69" s="67"/>
      <c r="C69" s="14" t="s">
        <v>177</v>
      </c>
      <c r="D69" s="15" t="s">
        <v>178</v>
      </c>
      <c r="E69" s="14" t="s">
        <v>179</v>
      </c>
      <c r="F69" s="9">
        <v>475120588</v>
      </c>
    </row>
    <row r="70" spans="1:6" ht="33.75" x14ac:dyDescent="0.2">
      <c r="A70" s="77"/>
      <c r="B70" s="67"/>
      <c r="C70" s="14" t="s">
        <v>180</v>
      </c>
      <c r="D70" s="15" t="s">
        <v>181</v>
      </c>
      <c r="E70" s="14" t="s">
        <v>182</v>
      </c>
      <c r="F70" s="9">
        <v>197966912</v>
      </c>
    </row>
    <row r="71" spans="1:6" ht="56.25" x14ac:dyDescent="0.2">
      <c r="A71" s="25" t="s">
        <v>111</v>
      </c>
      <c r="B71" s="14" t="s">
        <v>183</v>
      </c>
      <c r="C71" s="14" t="s">
        <v>184</v>
      </c>
      <c r="D71" s="15" t="s">
        <v>185</v>
      </c>
      <c r="E71" s="14" t="s">
        <v>186</v>
      </c>
      <c r="F71" s="9">
        <v>168373530</v>
      </c>
    </row>
    <row r="72" spans="1:6" ht="24" customHeight="1" x14ac:dyDescent="0.2">
      <c r="A72" s="11" t="s">
        <v>187</v>
      </c>
      <c r="B72" s="11"/>
      <c r="C72" s="11"/>
      <c r="D72" s="12"/>
      <c r="E72" s="11"/>
      <c r="F72" s="13">
        <f>SUM(F73:F75)</f>
        <v>1953092662</v>
      </c>
    </row>
    <row r="73" spans="1:6" ht="33.75" x14ac:dyDescent="0.2">
      <c r="A73" s="77" t="s">
        <v>188</v>
      </c>
      <c r="B73" s="67" t="s">
        <v>22</v>
      </c>
      <c r="C73" s="67" t="s">
        <v>23</v>
      </c>
      <c r="D73" s="15" t="s">
        <v>189</v>
      </c>
      <c r="E73" s="14" t="s">
        <v>190</v>
      </c>
      <c r="F73" s="9">
        <v>450000000</v>
      </c>
    </row>
    <row r="74" spans="1:6" ht="22.5" x14ac:dyDescent="0.2">
      <c r="A74" s="77"/>
      <c r="B74" s="67"/>
      <c r="C74" s="67"/>
      <c r="D74" s="15" t="s">
        <v>191</v>
      </c>
      <c r="E74" s="14" t="s">
        <v>192</v>
      </c>
      <c r="F74" s="9">
        <v>40000000</v>
      </c>
    </row>
    <row r="75" spans="1:6" ht="33.75" x14ac:dyDescent="0.2">
      <c r="A75" s="77"/>
      <c r="B75" s="67"/>
      <c r="C75" s="14" t="s">
        <v>193</v>
      </c>
      <c r="D75" s="15" t="s">
        <v>194</v>
      </c>
      <c r="E75" s="14" t="s">
        <v>195</v>
      </c>
      <c r="F75" s="9">
        <v>1463092662</v>
      </c>
    </row>
    <row r="76" spans="1:6" ht="23.25" customHeight="1" x14ac:dyDescent="0.2">
      <c r="A76" s="11" t="s">
        <v>196</v>
      </c>
      <c r="B76" s="11"/>
      <c r="C76" s="11"/>
      <c r="D76" s="12"/>
      <c r="E76" s="11"/>
      <c r="F76" s="13">
        <f>SUM(F77:F91)</f>
        <v>182697792015.15997</v>
      </c>
    </row>
    <row r="77" spans="1:6" ht="33" customHeight="1" x14ac:dyDescent="0.2">
      <c r="A77" s="77" t="s">
        <v>111</v>
      </c>
      <c r="B77" s="67" t="s">
        <v>197</v>
      </c>
      <c r="C77" s="14" t="s">
        <v>198</v>
      </c>
      <c r="D77" s="15" t="s">
        <v>199</v>
      </c>
      <c r="E77" s="14" t="s">
        <v>200</v>
      </c>
      <c r="F77" s="9">
        <v>22459800034.010002</v>
      </c>
    </row>
    <row r="78" spans="1:6" ht="45" x14ac:dyDescent="0.2">
      <c r="A78" s="77"/>
      <c r="B78" s="67"/>
      <c r="C78" s="14" t="s">
        <v>201</v>
      </c>
      <c r="D78" s="15" t="s">
        <v>202</v>
      </c>
      <c r="E78" s="14" t="s">
        <v>203</v>
      </c>
      <c r="F78" s="9">
        <v>1602291242</v>
      </c>
    </row>
    <row r="79" spans="1:6" ht="44.25" customHeight="1" x14ac:dyDescent="0.2">
      <c r="A79" s="77"/>
      <c r="B79" s="67"/>
      <c r="C79" s="14" t="s">
        <v>204</v>
      </c>
      <c r="D79" s="15" t="s">
        <v>205</v>
      </c>
      <c r="E79" s="14" t="s">
        <v>206</v>
      </c>
      <c r="F79" s="9">
        <v>151601241535.28998</v>
      </c>
    </row>
    <row r="80" spans="1:6" ht="44.25" customHeight="1" x14ac:dyDescent="0.2">
      <c r="A80" s="77"/>
      <c r="B80" s="67" t="s">
        <v>207</v>
      </c>
      <c r="C80" s="14" t="s">
        <v>208</v>
      </c>
      <c r="D80" s="15" t="s">
        <v>209</v>
      </c>
      <c r="E80" s="26" t="s">
        <v>210</v>
      </c>
      <c r="F80" s="9">
        <v>68355000</v>
      </c>
    </row>
    <row r="81" spans="1:6" ht="45" x14ac:dyDescent="0.2">
      <c r="A81" s="77"/>
      <c r="B81" s="67"/>
      <c r="C81" s="14" t="s">
        <v>211</v>
      </c>
      <c r="D81" s="15" t="s">
        <v>212</v>
      </c>
      <c r="E81" s="14" t="s">
        <v>213</v>
      </c>
      <c r="F81" s="9">
        <v>536696586.86000001</v>
      </c>
    </row>
    <row r="82" spans="1:6" ht="33.75" x14ac:dyDescent="0.2">
      <c r="A82" s="77"/>
      <c r="B82" s="67"/>
      <c r="C82" s="14" t="s">
        <v>214</v>
      </c>
      <c r="D82" s="15" t="s">
        <v>215</v>
      </c>
      <c r="E82" s="14" t="s">
        <v>216</v>
      </c>
      <c r="F82" s="9">
        <v>109129992</v>
      </c>
    </row>
    <row r="83" spans="1:6" ht="37.5" customHeight="1" x14ac:dyDescent="0.2">
      <c r="A83" s="77"/>
      <c r="B83" s="67"/>
      <c r="C83" s="14" t="s">
        <v>217</v>
      </c>
      <c r="D83" s="15" t="s">
        <v>218</v>
      </c>
      <c r="E83" s="14" t="s">
        <v>219</v>
      </c>
      <c r="F83" s="9">
        <v>30000000</v>
      </c>
    </row>
    <row r="84" spans="1:6" ht="45" x14ac:dyDescent="0.2">
      <c r="A84" s="77"/>
      <c r="B84" s="67" t="s">
        <v>220</v>
      </c>
      <c r="C84" s="14" t="s">
        <v>221</v>
      </c>
      <c r="D84" s="15" t="s">
        <v>222</v>
      </c>
      <c r="E84" s="14" t="s">
        <v>223</v>
      </c>
      <c r="F84" s="9">
        <v>0</v>
      </c>
    </row>
    <row r="85" spans="1:6" s="27" customFormat="1" ht="33.75" x14ac:dyDescent="0.25">
      <c r="A85" s="77"/>
      <c r="B85" s="67"/>
      <c r="C85" s="67" t="s">
        <v>224</v>
      </c>
      <c r="D85" s="10" t="s">
        <v>225</v>
      </c>
      <c r="E85" s="14" t="s">
        <v>226</v>
      </c>
      <c r="F85" s="9">
        <v>709972887</v>
      </c>
    </row>
    <row r="86" spans="1:6" s="27" customFormat="1" ht="45" x14ac:dyDescent="0.25">
      <c r="A86" s="77"/>
      <c r="B86" s="67"/>
      <c r="C86" s="67"/>
      <c r="D86" s="28" t="s">
        <v>227</v>
      </c>
      <c r="E86" s="14" t="s">
        <v>228</v>
      </c>
      <c r="F86" s="9">
        <v>1294717884</v>
      </c>
    </row>
    <row r="87" spans="1:6" s="27" customFormat="1" ht="33.75" x14ac:dyDescent="0.25">
      <c r="A87" s="77"/>
      <c r="B87" s="67" t="s">
        <v>229</v>
      </c>
      <c r="C87" s="14" t="s">
        <v>230</v>
      </c>
      <c r="D87" s="15" t="s">
        <v>231</v>
      </c>
      <c r="E87" s="14" t="s">
        <v>232</v>
      </c>
      <c r="F87" s="9">
        <v>36705028</v>
      </c>
    </row>
    <row r="88" spans="1:6" s="27" customFormat="1" ht="27.75" customHeight="1" x14ac:dyDescent="0.25">
      <c r="A88" s="77"/>
      <c r="B88" s="67"/>
      <c r="C88" s="14" t="s">
        <v>233</v>
      </c>
      <c r="D88" s="15" t="s">
        <v>234</v>
      </c>
      <c r="E88" s="14" t="s">
        <v>235</v>
      </c>
      <c r="F88" s="9">
        <v>706195624</v>
      </c>
    </row>
    <row r="89" spans="1:6" ht="61.5" customHeight="1" x14ac:dyDescent="0.2">
      <c r="A89" s="77"/>
      <c r="B89" s="67"/>
      <c r="C89" s="14" t="s">
        <v>236</v>
      </c>
      <c r="D89" s="15" t="s">
        <v>237</v>
      </c>
      <c r="E89" s="29" t="s">
        <v>238</v>
      </c>
      <c r="F89" s="9">
        <v>3503000000</v>
      </c>
    </row>
    <row r="90" spans="1:6" ht="33.75" x14ac:dyDescent="0.2">
      <c r="A90" s="77"/>
      <c r="B90" s="67"/>
      <c r="C90" s="14" t="s">
        <v>239</v>
      </c>
      <c r="D90" s="30" t="s">
        <v>240</v>
      </c>
      <c r="E90" s="14" t="s">
        <v>241</v>
      </c>
      <c r="F90" s="9">
        <v>20868204</v>
      </c>
    </row>
    <row r="91" spans="1:6" ht="22.5" x14ac:dyDescent="0.2">
      <c r="A91" s="77"/>
      <c r="B91" s="14" t="s">
        <v>242</v>
      </c>
      <c r="C91" s="14" t="s">
        <v>243</v>
      </c>
      <c r="D91" s="15" t="s">
        <v>244</v>
      </c>
      <c r="E91" s="14" t="s">
        <v>245</v>
      </c>
      <c r="F91" s="9">
        <v>18817998</v>
      </c>
    </row>
    <row r="92" spans="1:6" ht="21.75" customHeight="1" x14ac:dyDescent="0.2">
      <c r="A92" s="11" t="s">
        <v>246</v>
      </c>
      <c r="B92" s="11"/>
      <c r="C92" s="11"/>
      <c r="D92" s="12"/>
      <c r="E92" s="11"/>
      <c r="F92" s="13">
        <f>SUM(F93:F105)</f>
        <v>6657165943</v>
      </c>
    </row>
    <row r="93" spans="1:6" ht="33.75" x14ac:dyDescent="0.2">
      <c r="A93" s="77" t="s">
        <v>247</v>
      </c>
      <c r="B93" s="14" t="s">
        <v>242</v>
      </c>
      <c r="C93" s="14" t="s">
        <v>248</v>
      </c>
      <c r="D93" s="15" t="s">
        <v>249</v>
      </c>
      <c r="E93" s="14" t="s">
        <v>250</v>
      </c>
      <c r="F93" s="9">
        <v>64050000</v>
      </c>
    </row>
    <row r="94" spans="1:6" ht="33.75" x14ac:dyDescent="0.2">
      <c r="A94" s="77"/>
      <c r="B94" s="78" t="s">
        <v>251</v>
      </c>
      <c r="C94" s="14" t="s">
        <v>252</v>
      </c>
      <c r="D94" s="15" t="s">
        <v>253</v>
      </c>
      <c r="E94" s="14" t="s">
        <v>254</v>
      </c>
      <c r="F94" s="9">
        <v>178850000</v>
      </c>
    </row>
    <row r="95" spans="1:6" ht="33.75" x14ac:dyDescent="0.2">
      <c r="A95" s="77"/>
      <c r="B95" s="78"/>
      <c r="C95" s="14" t="s">
        <v>255</v>
      </c>
      <c r="D95" s="15" t="s">
        <v>256</v>
      </c>
      <c r="E95" s="14" t="s">
        <v>257</v>
      </c>
      <c r="F95" s="9">
        <v>519400000</v>
      </c>
    </row>
    <row r="96" spans="1:6" ht="33.75" x14ac:dyDescent="0.2">
      <c r="A96" s="77"/>
      <c r="B96" s="78"/>
      <c r="C96" s="14" t="s">
        <v>258</v>
      </c>
      <c r="D96" s="15" t="s">
        <v>259</v>
      </c>
      <c r="E96" s="14" t="s">
        <v>260</v>
      </c>
      <c r="F96" s="9">
        <v>120000000</v>
      </c>
    </row>
    <row r="97" spans="1:6" ht="33.75" x14ac:dyDescent="0.2">
      <c r="A97" s="77"/>
      <c r="B97" s="78"/>
      <c r="C97" s="14" t="s">
        <v>261</v>
      </c>
      <c r="D97" s="15" t="s">
        <v>262</v>
      </c>
      <c r="E97" s="14" t="s">
        <v>263</v>
      </c>
      <c r="F97" s="9">
        <v>190000000</v>
      </c>
    </row>
    <row r="98" spans="1:6" ht="41.25" customHeight="1" x14ac:dyDescent="0.2">
      <c r="A98" s="77"/>
      <c r="B98" s="78" t="s">
        <v>264</v>
      </c>
      <c r="C98" s="67" t="s">
        <v>265</v>
      </c>
      <c r="D98" s="15" t="s">
        <v>266</v>
      </c>
      <c r="E98" s="14" t="s">
        <v>267</v>
      </c>
      <c r="F98" s="9">
        <v>1008600000</v>
      </c>
    </row>
    <row r="99" spans="1:6" ht="33.75" x14ac:dyDescent="0.2">
      <c r="A99" s="77"/>
      <c r="B99" s="78"/>
      <c r="C99" s="67"/>
      <c r="D99" s="15" t="s">
        <v>268</v>
      </c>
      <c r="E99" s="14" t="s">
        <v>269</v>
      </c>
      <c r="F99" s="9">
        <v>79500000</v>
      </c>
    </row>
    <row r="100" spans="1:6" ht="36.75" customHeight="1" x14ac:dyDescent="0.2">
      <c r="A100" s="77"/>
      <c r="B100" s="78"/>
      <c r="C100" s="67" t="s">
        <v>270</v>
      </c>
      <c r="D100" s="15" t="s">
        <v>271</v>
      </c>
      <c r="E100" s="14" t="s">
        <v>272</v>
      </c>
      <c r="F100" s="9">
        <v>29800000</v>
      </c>
    </row>
    <row r="101" spans="1:6" ht="33.75" x14ac:dyDescent="0.2">
      <c r="A101" s="77"/>
      <c r="B101" s="78"/>
      <c r="C101" s="67"/>
      <c r="D101" s="15" t="s">
        <v>273</v>
      </c>
      <c r="E101" s="14" t="s">
        <v>274</v>
      </c>
      <c r="F101" s="9">
        <v>69560000</v>
      </c>
    </row>
    <row r="102" spans="1:6" ht="33.75" x14ac:dyDescent="0.2">
      <c r="A102" s="77"/>
      <c r="B102" s="78"/>
      <c r="C102" s="14" t="s">
        <v>275</v>
      </c>
      <c r="D102" s="15" t="s">
        <v>276</v>
      </c>
      <c r="E102" s="14" t="s">
        <v>277</v>
      </c>
      <c r="F102" s="9">
        <v>100000000</v>
      </c>
    </row>
    <row r="103" spans="1:6" ht="47.25" customHeight="1" x14ac:dyDescent="0.2">
      <c r="A103" s="77"/>
      <c r="B103" s="78"/>
      <c r="C103" s="14" t="s">
        <v>278</v>
      </c>
      <c r="D103" s="15" t="s">
        <v>279</v>
      </c>
      <c r="E103" s="14" t="s">
        <v>280</v>
      </c>
      <c r="F103" s="9">
        <v>30000000</v>
      </c>
    </row>
    <row r="104" spans="1:6" ht="22.5" x14ac:dyDescent="0.2">
      <c r="A104" s="77"/>
      <c r="B104" s="78"/>
      <c r="C104" s="14" t="s">
        <v>281</v>
      </c>
      <c r="D104" s="15" t="s">
        <v>282</v>
      </c>
      <c r="E104" s="14" t="s">
        <v>283</v>
      </c>
      <c r="F104" s="9">
        <v>290000000</v>
      </c>
    </row>
    <row r="105" spans="1:6" s="3" customFormat="1" ht="39" customHeight="1" x14ac:dyDescent="0.25">
      <c r="A105" s="77"/>
      <c r="B105" s="31" t="s">
        <v>284</v>
      </c>
      <c r="C105" s="14" t="s">
        <v>285</v>
      </c>
      <c r="D105" s="15" t="s">
        <v>286</v>
      </c>
      <c r="E105" s="14" t="s">
        <v>287</v>
      </c>
      <c r="F105" s="9">
        <v>3977405943</v>
      </c>
    </row>
    <row r="106" spans="1:6" s="3" customFormat="1" ht="25.5" customHeight="1" x14ac:dyDescent="0.25">
      <c r="A106" s="11" t="s">
        <v>288</v>
      </c>
      <c r="B106" s="32"/>
      <c r="C106" s="32"/>
      <c r="D106" s="12"/>
      <c r="E106" s="11"/>
      <c r="F106" s="13">
        <f>+F107</f>
        <v>71548128</v>
      </c>
    </row>
    <row r="107" spans="1:6" s="33" customFormat="1" ht="33.75" x14ac:dyDescent="0.2">
      <c r="A107" s="26" t="s">
        <v>188</v>
      </c>
      <c r="B107" s="14" t="s">
        <v>289</v>
      </c>
      <c r="C107" s="14" t="s">
        <v>23</v>
      </c>
      <c r="D107" s="15" t="s">
        <v>290</v>
      </c>
      <c r="E107" s="14" t="s">
        <v>291</v>
      </c>
      <c r="F107" s="9">
        <v>71548128</v>
      </c>
    </row>
    <row r="108" spans="1:6" ht="30" customHeight="1" x14ac:dyDescent="0.2">
      <c r="A108" s="11" t="s">
        <v>292</v>
      </c>
      <c r="B108" s="32"/>
      <c r="C108" s="32"/>
      <c r="D108" s="12"/>
      <c r="E108" s="11"/>
      <c r="F108" s="13">
        <f>SUM(F109:F133)</f>
        <v>46222727020</v>
      </c>
    </row>
    <row r="109" spans="1:6" ht="33.75" x14ac:dyDescent="0.2">
      <c r="A109" s="77" t="s">
        <v>293</v>
      </c>
      <c r="B109" s="14" t="s">
        <v>183</v>
      </c>
      <c r="C109" s="14" t="s">
        <v>294</v>
      </c>
      <c r="D109" s="15" t="s">
        <v>295</v>
      </c>
      <c r="E109" s="14" t="s">
        <v>296</v>
      </c>
      <c r="F109" s="9">
        <v>196000000</v>
      </c>
    </row>
    <row r="110" spans="1:6" ht="20.25" customHeight="1" x14ac:dyDescent="0.2">
      <c r="A110" s="77"/>
      <c r="B110" s="67" t="s">
        <v>297</v>
      </c>
      <c r="C110" s="14" t="s">
        <v>298</v>
      </c>
      <c r="D110" s="15" t="s">
        <v>299</v>
      </c>
      <c r="E110" s="14" t="s">
        <v>300</v>
      </c>
      <c r="F110" s="9">
        <v>232000000</v>
      </c>
    </row>
    <row r="111" spans="1:6" ht="33.75" x14ac:dyDescent="0.2">
      <c r="A111" s="77"/>
      <c r="B111" s="67"/>
      <c r="C111" s="14" t="s">
        <v>301</v>
      </c>
      <c r="D111" s="15" t="s">
        <v>302</v>
      </c>
      <c r="E111" s="14" t="s">
        <v>303</v>
      </c>
      <c r="F111" s="9">
        <v>168000000</v>
      </c>
    </row>
    <row r="112" spans="1:6" ht="33.75" x14ac:dyDescent="0.2">
      <c r="A112" s="77"/>
      <c r="B112" s="67"/>
      <c r="C112" s="14" t="s">
        <v>304</v>
      </c>
      <c r="D112" s="15" t="s">
        <v>305</v>
      </c>
      <c r="E112" s="14" t="s">
        <v>306</v>
      </c>
      <c r="F112" s="9">
        <v>138000000</v>
      </c>
    </row>
    <row r="113" spans="1:8" ht="33.75" x14ac:dyDescent="0.2">
      <c r="A113" s="77"/>
      <c r="B113" s="67"/>
      <c r="C113" s="14" t="s">
        <v>307</v>
      </c>
      <c r="D113" s="15" t="s">
        <v>308</v>
      </c>
      <c r="E113" s="14" t="s">
        <v>309</v>
      </c>
      <c r="F113" s="9">
        <v>183000000</v>
      </c>
    </row>
    <row r="114" spans="1:8" ht="33.75" x14ac:dyDescent="0.2">
      <c r="A114" s="77"/>
      <c r="B114" s="67"/>
      <c r="C114" s="67" t="s">
        <v>310</v>
      </c>
      <c r="D114" s="15" t="s">
        <v>311</v>
      </c>
      <c r="E114" s="14" t="s">
        <v>312</v>
      </c>
      <c r="F114" s="9">
        <v>151105914</v>
      </c>
    </row>
    <row r="115" spans="1:8" ht="33.75" x14ac:dyDescent="0.2">
      <c r="A115" s="77"/>
      <c r="B115" s="67"/>
      <c r="C115" s="67"/>
      <c r="D115" s="15" t="s">
        <v>313</v>
      </c>
      <c r="E115" s="14" t="s">
        <v>314</v>
      </c>
      <c r="F115" s="9">
        <v>571611313</v>
      </c>
    </row>
    <row r="116" spans="1:8" ht="46.5" customHeight="1" x14ac:dyDescent="0.2">
      <c r="A116" s="77"/>
      <c r="B116" s="67"/>
      <c r="C116" s="67"/>
      <c r="D116" s="15" t="s">
        <v>315</v>
      </c>
      <c r="E116" s="14" t="s">
        <v>316</v>
      </c>
      <c r="F116" s="9">
        <v>218028925</v>
      </c>
    </row>
    <row r="117" spans="1:8" ht="33" customHeight="1" x14ac:dyDescent="0.2">
      <c r="A117" s="77"/>
      <c r="B117" s="67"/>
      <c r="C117" s="14" t="s">
        <v>317</v>
      </c>
      <c r="D117" s="15" t="s">
        <v>318</v>
      </c>
      <c r="E117" s="14" t="s">
        <v>319</v>
      </c>
      <c r="F117" s="9">
        <v>29000000</v>
      </c>
    </row>
    <row r="118" spans="1:8" ht="22.5" x14ac:dyDescent="0.2">
      <c r="A118" s="77"/>
      <c r="B118" s="67"/>
      <c r="C118" s="14" t="s">
        <v>320</v>
      </c>
      <c r="D118" s="15" t="s">
        <v>321</v>
      </c>
      <c r="E118" s="14" t="s">
        <v>322</v>
      </c>
      <c r="F118" s="9">
        <v>76000000</v>
      </c>
    </row>
    <row r="119" spans="1:8" ht="22.5" x14ac:dyDescent="0.2">
      <c r="A119" s="77"/>
      <c r="B119" s="67"/>
      <c r="C119" s="14" t="s">
        <v>323</v>
      </c>
      <c r="D119" s="10" t="s">
        <v>324</v>
      </c>
      <c r="E119" s="14" t="s">
        <v>325</v>
      </c>
      <c r="F119" s="9">
        <v>1615475987</v>
      </c>
    </row>
    <row r="120" spans="1:8" ht="33.75" x14ac:dyDescent="0.2">
      <c r="A120" s="77"/>
      <c r="B120" s="67"/>
      <c r="C120" s="14" t="s">
        <v>326</v>
      </c>
      <c r="D120" s="15" t="s">
        <v>327</v>
      </c>
      <c r="E120" s="14" t="s">
        <v>328</v>
      </c>
      <c r="F120" s="9">
        <v>317416251</v>
      </c>
    </row>
    <row r="121" spans="1:8" ht="33.75" x14ac:dyDescent="0.2">
      <c r="A121" s="77"/>
      <c r="B121" s="67"/>
      <c r="C121" s="14" t="s">
        <v>329</v>
      </c>
      <c r="D121" s="15" t="s">
        <v>330</v>
      </c>
      <c r="E121" s="14" t="s">
        <v>331</v>
      </c>
      <c r="F121" s="9">
        <v>1538707111</v>
      </c>
    </row>
    <row r="122" spans="1:8" ht="37.5" customHeight="1" x14ac:dyDescent="0.2">
      <c r="A122" s="77"/>
      <c r="B122" s="67"/>
      <c r="C122" s="67" t="s">
        <v>332</v>
      </c>
      <c r="D122" s="15" t="s">
        <v>333</v>
      </c>
      <c r="E122" s="14" t="s">
        <v>334</v>
      </c>
      <c r="F122" s="9">
        <v>1210233390</v>
      </c>
    </row>
    <row r="123" spans="1:8" ht="22.5" x14ac:dyDescent="0.2">
      <c r="A123" s="77"/>
      <c r="B123" s="67"/>
      <c r="C123" s="67"/>
      <c r="D123" s="15" t="s">
        <v>335</v>
      </c>
      <c r="E123" s="14" t="s">
        <v>336</v>
      </c>
      <c r="F123" s="9">
        <v>412466385</v>
      </c>
    </row>
    <row r="124" spans="1:8" ht="45" customHeight="1" x14ac:dyDescent="0.2">
      <c r="A124" s="77"/>
      <c r="B124" s="67" t="s">
        <v>337</v>
      </c>
      <c r="C124" s="14" t="s">
        <v>338</v>
      </c>
      <c r="D124" s="15" t="s">
        <v>339</v>
      </c>
      <c r="E124" s="14" t="s">
        <v>340</v>
      </c>
      <c r="F124" s="9">
        <v>30800000</v>
      </c>
      <c r="H124" s="34">
        <f>F124+F125+F126</f>
        <v>21751884086</v>
      </c>
    </row>
    <row r="125" spans="1:8" ht="40.5" customHeight="1" x14ac:dyDescent="0.2">
      <c r="A125" s="77"/>
      <c r="B125" s="67"/>
      <c r="C125" s="14" t="s">
        <v>341</v>
      </c>
      <c r="D125" s="15" t="s">
        <v>339</v>
      </c>
      <c r="E125" s="14" t="s">
        <v>340</v>
      </c>
      <c r="F125" s="9">
        <v>21648084086</v>
      </c>
    </row>
    <row r="126" spans="1:8" ht="43.5" customHeight="1" x14ac:dyDescent="0.2">
      <c r="A126" s="77"/>
      <c r="B126" s="67"/>
      <c r="C126" s="14" t="s">
        <v>342</v>
      </c>
      <c r="D126" s="15" t="s">
        <v>339</v>
      </c>
      <c r="E126" s="14" t="s">
        <v>340</v>
      </c>
      <c r="F126" s="9">
        <v>73000000</v>
      </c>
    </row>
    <row r="127" spans="1:8" ht="39" customHeight="1" x14ac:dyDescent="0.2">
      <c r="A127" s="77"/>
      <c r="B127" s="67" t="s">
        <v>343</v>
      </c>
      <c r="C127" s="14" t="s">
        <v>344</v>
      </c>
      <c r="D127" s="15" t="s">
        <v>345</v>
      </c>
      <c r="E127" s="14" t="s">
        <v>346</v>
      </c>
      <c r="F127" s="9">
        <v>16115096017</v>
      </c>
    </row>
    <row r="128" spans="1:8" ht="39.75" customHeight="1" x14ac:dyDescent="0.2">
      <c r="A128" s="77"/>
      <c r="B128" s="67"/>
      <c r="C128" s="14" t="s">
        <v>347</v>
      </c>
      <c r="D128" s="15" t="s">
        <v>348</v>
      </c>
      <c r="E128" s="14" t="s">
        <v>349</v>
      </c>
      <c r="F128" s="9">
        <v>58080000</v>
      </c>
    </row>
    <row r="129" spans="1:6" ht="23.25" customHeight="1" x14ac:dyDescent="0.2">
      <c r="A129" s="77"/>
      <c r="B129" s="67"/>
      <c r="C129" s="67" t="s">
        <v>350</v>
      </c>
      <c r="D129" s="15" t="s">
        <v>351</v>
      </c>
      <c r="E129" s="14" t="s">
        <v>352</v>
      </c>
      <c r="F129" s="9">
        <v>20000000</v>
      </c>
    </row>
    <row r="130" spans="1:6" ht="22.5" x14ac:dyDescent="0.2">
      <c r="A130" s="77"/>
      <c r="B130" s="67"/>
      <c r="C130" s="67"/>
      <c r="D130" s="15" t="s">
        <v>353</v>
      </c>
      <c r="E130" s="14" t="s">
        <v>354</v>
      </c>
      <c r="F130" s="9">
        <v>674441641</v>
      </c>
    </row>
    <row r="131" spans="1:6" ht="45" x14ac:dyDescent="0.2">
      <c r="A131" s="77"/>
      <c r="B131" s="67"/>
      <c r="C131" s="14" t="s">
        <v>355</v>
      </c>
      <c r="D131" s="15" t="s">
        <v>356</v>
      </c>
      <c r="E131" s="14" t="s">
        <v>357</v>
      </c>
      <c r="F131" s="9">
        <v>56100000</v>
      </c>
    </row>
    <row r="132" spans="1:6" ht="36" customHeight="1" x14ac:dyDescent="0.2">
      <c r="A132" s="77"/>
      <c r="B132" s="67"/>
      <c r="C132" s="14" t="s">
        <v>358</v>
      </c>
      <c r="D132" s="15" t="s">
        <v>359</v>
      </c>
      <c r="E132" s="14" t="s">
        <v>360</v>
      </c>
      <c r="F132" s="9">
        <v>340080000</v>
      </c>
    </row>
    <row r="133" spans="1:6" ht="22.5" x14ac:dyDescent="0.2">
      <c r="A133" s="77"/>
      <c r="B133" s="14" t="s">
        <v>361</v>
      </c>
      <c r="C133" s="14" t="s">
        <v>362</v>
      </c>
      <c r="D133" s="15" t="s">
        <v>363</v>
      </c>
      <c r="E133" s="14" t="s">
        <v>364</v>
      </c>
      <c r="F133" s="9">
        <v>150000000</v>
      </c>
    </row>
    <row r="134" spans="1:6" ht="25.5" customHeight="1" x14ac:dyDescent="0.2">
      <c r="A134" s="11" t="s">
        <v>365</v>
      </c>
      <c r="B134" s="32"/>
      <c r="C134" s="32"/>
      <c r="D134" s="12"/>
      <c r="E134" s="11"/>
      <c r="F134" s="13">
        <f>SUM(F135:F137)</f>
        <v>513891533</v>
      </c>
    </row>
    <row r="135" spans="1:6" ht="33.75" customHeight="1" x14ac:dyDescent="0.2">
      <c r="A135" s="68" t="s">
        <v>366</v>
      </c>
      <c r="B135" s="71" t="s">
        <v>367</v>
      </c>
      <c r="C135" s="71" t="s">
        <v>12</v>
      </c>
      <c r="D135" s="15" t="s">
        <v>13</v>
      </c>
      <c r="E135" s="14" t="s">
        <v>14</v>
      </c>
      <c r="F135" s="9">
        <v>396200</v>
      </c>
    </row>
    <row r="136" spans="1:6" ht="22.5" x14ac:dyDescent="0.2">
      <c r="A136" s="69"/>
      <c r="B136" s="72"/>
      <c r="C136" s="72"/>
      <c r="D136" s="15" t="s">
        <v>368</v>
      </c>
      <c r="E136" s="14" t="s">
        <v>369</v>
      </c>
      <c r="F136" s="9">
        <v>422500000</v>
      </c>
    </row>
    <row r="137" spans="1:6" ht="33.75" x14ac:dyDescent="0.2">
      <c r="A137" s="70"/>
      <c r="B137" s="73"/>
      <c r="C137" s="73"/>
      <c r="D137" s="15" t="s">
        <v>17</v>
      </c>
      <c r="E137" s="14" t="s">
        <v>18</v>
      </c>
      <c r="F137" s="9">
        <v>90995333</v>
      </c>
    </row>
    <row r="138" spans="1:6" s="38" customFormat="1" ht="21" customHeight="1" x14ac:dyDescent="0.2">
      <c r="A138" s="74" t="s">
        <v>370</v>
      </c>
      <c r="B138" s="75"/>
      <c r="C138" s="75"/>
      <c r="D138" s="76"/>
      <c r="E138" s="36"/>
      <c r="F138" s="37">
        <f>+F108+F106+F92+F76+F72+F60+F52+F45+F34+F25+F22+F12+F7+F134</f>
        <v>303603900636.15997</v>
      </c>
    </row>
    <row r="139" spans="1:6" s="43" customFormat="1" ht="21" customHeight="1" x14ac:dyDescent="0.2">
      <c r="A139" s="39"/>
      <c r="B139" s="40"/>
      <c r="C139" s="40"/>
      <c r="D139" s="40"/>
      <c r="E139" s="41"/>
      <c r="F139" s="42"/>
    </row>
    <row r="140" spans="1:6" ht="22.5" customHeight="1" x14ac:dyDescent="0.2">
      <c r="A140" s="65" t="s">
        <v>371</v>
      </c>
      <c r="B140" s="65"/>
      <c r="C140" s="65"/>
      <c r="D140" s="65"/>
      <c r="E140" s="65"/>
      <c r="F140" s="65"/>
    </row>
    <row r="141" spans="1:6" ht="21.75" customHeight="1" x14ac:dyDescent="0.2">
      <c r="A141" s="11" t="s">
        <v>372</v>
      </c>
      <c r="B141" s="11"/>
      <c r="C141" s="11"/>
      <c r="D141" s="12"/>
      <c r="E141" s="11"/>
      <c r="F141" s="13">
        <f>SUM(F142:F148)</f>
        <v>3603297525.0100007</v>
      </c>
    </row>
    <row r="142" spans="1:6" ht="36" customHeight="1" x14ac:dyDescent="0.2">
      <c r="A142" s="66" t="s">
        <v>111</v>
      </c>
      <c r="B142" s="67" t="s">
        <v>373</v>
      </c>
      <c r="C142" s="14" t="s">
        <v>374</v>
      </c>
      <c r="D142" s="8" t="s">
        <v>375</v>
      </c>
      <c r="E142" s="44" t="s">
        <v>376</v>
      </c>
      <c r="F142" s="9">
        <v>2180137888.8000002</v>
      </c>
    </row>
    <row r="143" spans="1:6" ht="22.5" x14ac:dyDescent="0.2">
      <c r="A143" s="66"/>
      <c r="B143" s="67"/>
      <c r="C143" s="14" t="s">
        <v>377</v>
      </c>
      <c r="D143" s="8" t="s">
        <v>375</v>
      </c>
      <c r="E143" s="44" t="s">
        <v>376</v>
      </c>
      <c r="F143" s="9">
        <v>170200000</v>
      </c>
    </row>
    <row r="144" spans="1:6" ht="22.5" x14ac:dyDescent="0.2">
      <c r="A144" s="66"/>
      <c r="B144" s="67"/>
      <c r="C144" s="14" t="s">
        <v>378</v>
      </c>
      <c r="D144" s="8" t="s">
        <v>379</v>
      </c>
      <c r="E144" s="45" t="s">
        <v>380</v>
      </c>
      <c r="F144" s="9">
        <v>387947240.34000003</v>
      </c>
    </row>
    <row r="145" spans="1:8" ht="33.75" x14ac:dyDescent="0.2">
      <c r="A145" s="66"/>
      <c r="B145" s="67"/>
      <c r="C145" s="14" t="s">
        <v>381</v>
      </c>
      <c r="D145" s="8" t="s">
        <v>382</v>
      </c>
      <c r="E145" s="29" t="s">
        <v>383</v>
      </c>
      <c r="F145" s="9">
        <v>350000000</v>
      </c>
    </row>
    <row r="146" spans="1:8" ht="33" customHeight="1" x14ac:dyDescent="0.2">
      <c r="A146" s="66"/>
      <c r="B146" s="67" t="s">
        <v>384</v>
      </c>
      <c r="C146" s="14" t="s">
        <v>385</v>
      </c>
      <c r="D146" s="8" t="s">
        <v>386</v>
      </c>
      <c r="E146" s="29" t="s">
        <v>387</v>
      </c>
      <c r="F146" s="9">
        <v>294330659.22000003</v>
      </c>
    </row>
    <row r="147" spans="1:8" ht="22.5" x14ac:dyDescent="0.2">
      <c r="A147" s="66"/>
      <c r="B147" s="67"/>
      <c r="C147" s="14" t="s">
        <v>388</v>
      </c>
      <c r="D147" s="8" t="s">
        <v>389</v>
      </c>
      <c r="E147" s="45" t="s">
        <v>390</v>
      </c>
      <c r="F147" s="9">
        <v>168999321.65000001</v>
      </c>
    </row>
    <row r="148" spans="1:8" ht="56.25" x14ac:dyDescent="0.2">
      <c r="A148" s="66"/>
      <c r="B148" s="14" t="s">
        <v>391</v>
      </c>
      <c r="C148" s="14" t="s">
        <v>392</v>
      </c>
      <c r="D148" s="8" t="s">
        <v>393</v>
      </c>
      <c r="E148" s="29" t="s">
        <v>394</v>
      </c>
      <c r="F148" s="9">
        <v>51682415</v>
      </c>
    </row>
    <row r="149" spans="1:8" ht="20.25" customHeight="1" x14ac:dyDescent="0.2">
      <c r="A149" s="11" t="s">
        <v>395</v>
      </c>
      <c r="B149" s="19"/>
      <c r="C149" s="19"/>
      <c r="D149" s="12"/>
      <c r="E149" s="11"/>
      <c r="F149" s="13">
        <f>+F150+F151</f>
        <v>2637780070</v>
      </c>
    </row>
    <row r="150" spans="1:8" ht="33.75" x14ac:dyDescent="0.2">
      <c r="A150" s="66" t="s">
        <v>166</v>
      </c>
      <c r="B150" s="67" t="s">
        <v>396</v>
      </c>
      <c r="C150" s="14" t="s">
        <v>397</v>
      </c>
      <c r="D150" s="8" t="s">
        <v>398</v>
      </c>
      <c r="E150" s="46" t="s">
        <v>399</v>
      </c>
      <c r="F150" s="9">
        <v>313916293</v>
      </c>
    </row>
    <row r="151" spans="1:8" ht="33.75" x14ac:dyDescent="0.2">
      <c r="A151" s="66"/>
      <c r="B151" s="67"/>
      <c r="C151" s="14" t="s">
        <v>400</v>
      </c>
      <c r="D151" s="8" t="s">
        <v>398</v>
      </c>
      <c r="E151" s="46" t="s">
        <v>399</v>
      </c>
      <c r="F151" s="9">
        <v>2323863777</v>
      </c>
    </row>
    <row r="152" spans="1:8" ht="23.25" customHeight="1" x14ac:dyDescent="0.2">
      <c r="A152" s="11" t="s">
        <v>401</v>
      </c>
      <c r="B152" s="19"/>
      <c r="C152" s="19"/>
      <c r="D152" s="12"/>
      <c r="E152" s="11"/>
      <c r="F152" s="13">
        <f>+F153</f>
        <v>607000000</v>
      </c>
    </row>
    <row r="153" spans="1:8" ht="81" customHeight="1" x14ac:dyDescent="0.2">
      <c r="A153" s="26" t="s">
        <v>77</v>
      </c>
      <c r="B153" s="14" t="s">
        <v>402</v>
      </c>
      <c r="C153" s="14" t="s">
        <v>403</v>
      </c>
      <c r="D153" s="8" t="s">
        <v>404</v>
      </c>
      <c r="E153" s="14" t="s">
        <v>405</v>
      </c>
      <c r="F153" s="9">
        <v>607000000</v>
      </c>
    </row>
    <row r="154" spans="1:8" s="3" customFormat="1" ht="18.75" customHeight="1" x14ac:dyDescent="0.25">
      <c r="A154" s="61" t="s">
        <v>406</v>
      </c>
      <c r="B154" s="61"/>
      <c r="C154" s="61"/>
      <c r="D154" s="61"/>
      <c r="E154" s="61"/>
      <c r="F154" s="47">
        <f>+F141+F149+F152</f>
        <v>6848077595.0100002</v>
      </c>
    </row>
    <row r="155" spans="1:8" s="48" customFormat="1" ht="18" customHeight="1" x14ac:dyDescent="0.2">
      <c r="A155" s="62" t="s">
        <v>407</v>
      </c>
      <c r="B155" s="62"/>
      <c r="C155" s="62"/>
      <c r="D155" s="49"/>
      <c r="E155" s="50"/>
      <c r="F155" s="51">
        <f>+F154+F138</f>
        <v>310451978231.16998</v>
      </c>
    </row>
    <row r="156" spans="1:8" s="38" customFormat="1" x14ac:dyDescent="0.2">
      <c r="D156" s="52"/>
      <c r="F156" s="53"/>
    </row>
    <row r="157" spans="1:8" s="38" customFormat="1" x14ac:dyDescent="0.2">
      <c r="D157" s="52"/>
      <c r="F157" s="54"/>
    </row>
    <row r="158" spans="1:8" s="38" customFormat="1" x14ac:dyDescent="0.2">
      <c r="D158" s="52"/>
      <c r="F158" s="55"/>
    </row>
    <row r="159" spans="1:8" s="38" customFormat="1" x14ac:dyDescent="0.2">
      <c r="D159" s="52"/>
      <c r="F159" s="55"/>
      <c r="H159" s="56"/>
    </row>
    <row r="160" spans="1:8" s="38" customFormat="1" x14ac:dyDescent="0.2">
      <c r="D160" s="52"/>
      <c r="F160" s="55"/>
      <c r="H160" s="56"/>
    </row>
    <row r="161" spans="1:7" s="38" customFormat="1" ht="15.75" customHeight="1" x14ac:dyDescent="0.2">
      <c r="A161" s="63" t="s">
        <v>408</v>
      </c>
      <c r="B161" s="63"/>
      <c r="C161" s="63"/>
      <c r="D161" s="63"/>
      <c r="E161" s="63"/>
      <c r="F161" s="63"/>
    </row>
    <row r="162" spans="1:7" s="38" customFormat="1" ht="15.75" customHeight="1" x14ac:dyDescent="0.2">
      <c r="A162" s="64" t="s">
        <v>409</v>
      </c>
      <c r="B162" s="64"/>
      <c r="C162" s="64"/>
      <c r="D162" s="64"/>
      <c r="E162" s="64"/>
      <c r="F162" s="64"/>
      <c r="G162" s="57"/>
    </row>
    <row r="163" spans="1:7" s="38" customFormat="1" x14ac:dyDescent="0.2">
      <c r="D163" s="52"/>
      <c r="F163" s="55"/>
    </row>
    <row r="164" spans="1:7" s="38" customFormat="1" x14ac:dyDescent="0.2">
      <c r="A164" s="58" t="s">
        <v>410</v>
      </c>
      <c r="D164" s="52"/>
      <c r="F164" s="55"/>
    </row>
    <row r="165" spans="1:7" s="38" customFormat="1" x14ac:dyDescent="0.2">
      <c r="A165" s="58" t="s">
        <v>411</v>
      </c>
      <c r="D165" s="52"/>
      <c r="F165" s="55"/>
    </row>
    <row r="166" spans="1:7" s="38" customFormat="1" x14ac:dyDescent="0.2">
      <c r="D166" s="52"/>
      <c r="F166" s="55"/>
    </row>
    <row r="167" spans="1:7" s="38" customFormat="1" x14ac:dyDescent="0.2">
      <c r="D167" s="52"/>
      <c r="F167" s="55"/>
    </row>
    <row r="168" spans="1:7" s="38" customFormat="1" x14ac:dyDescent="0.2">
      <c r="D168" s="52"/>
      <c r="F168" s="55"/>
    </row>
    <row r="169" spans="1:7" s="38" customFormat="1" x14ac:dyDescent="0.2">
      <c r="D169" s="52"/>
      <c r="F169" s="55"/>
      <c r="G169" s="59"/>
    </row>
    <row r="170" spans="1:7" s="38" customFormat="1" x14ac:dyDescent="0.2">
      <c r="D170" s="52"/>
      <c r="F170" s="55"/>
    </row>
    <row r="171" spans="1:7" s="38" customFormat="1" x14ac:dyDescent="0.2">
      <c r="D171" s="52"/>
      <c r="F171" s="55"/>
    </row>
    <row r="172" spans="1:7" s="38" customFormat="1" x14ac:dyDescent="0.2">
      <c r="D172" s="52"/>
      <c r="F172" s="55"/>
    </row>
    <row r="173" spans="1:7" s="38" customFormat="1" x14ac:dyDescent="0.2">
      <c r="D173" s="52"/>
      <c r="F173" s="55"/>
    </row>
    <row r="174" spans="1:7" s="38" customFormat="1" x14ac:dyDescent="0.2">
      <c r="D174" s="52"/>
      <c r="F174" s="55"/>
    </row>
    <row r="175" spans="1:7" s="38" customFormat="1" x14ac:dyDescent="0.2">
      <c r="D175" s="52"/>
      <c r="F175" s="55"/>
    </row>
    <row r="176" spans="1:7" s="38" customFormat="1" x14ac:dyDescent="0.2">
      <c r="D176" s="52"/>
      <c r="F176" s="55"/>
    </row>
    <row r="177" spans="4:6" s="38" customFormat="1" x14ac:dyDescent="0.2">
      <c r="D177" s="52"/>
      <c r="F177" s="55"/>
    </row>
    <row r="178" spans="4:6" s="38" customFormat="1" x14ac:dyDescent="0.2">
      <c r="D178" s="52"/>
      <c r="F178" s="55"/>
    </row>
    <row r="179" spans="4:6" s="38" customFormat="1" x14ac:dyDescent="0.2">
      <c r="D179" s="52"/>
      <c r="F179" s="55"/>
    </row>
    <row r="180" spans="4:6" s="38" customFormat="1" x14ac:dyDescent="0.2">
      <c r="D180" s="52"/>
      <c r="F180" s="55"/>
    </row>
    <row r="181" spans="4:6" s="38" customFormat="1" x14ac:dyDescent="0.2">
      <c r="D181" s="52"/>
      <c r="F181" s="55"/>
    </row>
    <row r="182" spans="4:6" s="38" customFormat="1" x14ac:dyDescent="0.2">
      <c r="D182" s="52"/>
      <c r="F182" s="55"/>
    </row>
    <row r="183" spans="4:6" s="38" customFormat="1" x14ac:dyDescent="0.2">
      <c r="D183" s="52"/>
      <c r="F183" s="55"/>
    </row>
    <row r="184" spans="4:6" s="38" customFormat="1" x14ac:dyDescent="0.2">
      <c r="D184" s="52"/>
      <c r="F184" s="55"/>
    </row>
    <row r="185" spans="4:6" s="38" customFormat="1" x14ac:dyDescent="0.2">
      <c r="D185" s="52"/>
      <c r="F185" s="55"/>
    </row>
    <row r="186" spans="4:6" s="38" customFormat="1" x14ac:dyDescent="0.2">
      <c r="D186" s="52"/>
      <c r="F186" s="55"/>
    </row>
    <row r="187" spans="4:6" s="38" customFormat="1" x14ac:dyDescent="0.2">
      <c r="D187" s="52"/>
      <c r="F187" s="55"/>
    </row>
    <row r="188" spans="4:6" s="38" customFormat="1" x14ac:dyDescent="0.2">
      <c r="D188" s="52"/>
      <c r="F188" s="55"/>
    </row>
    <row r="189" spans="4:6" s="38" customFormat="1" x14ac:dyDescent="0.2">
      <c r="D189" s="52"/>
      <c r="F189" s="55"/>
    </row>
    <row r="190" spans="4:6" s="38" customFormat="1" x14ac:dyDescent="0.2">
      <c r="D190" s="52"/>
      <c r="F190" s="55"/>
    </row>
    <row r="191" spans="4:6" s="38" customFormat="1" x14ac:dyDescent="0.2">
      <c r="D191" s="52"/>
      <c r="F191" s="55"/>
    </row>
    <row r="192" spans="4:6" s="38" customFormat="1" x14ac:dyDescent="0.2">
      <c r="D192" s="52"/>
      <c r="F192" s="55"/>
    </row>
    <row r="193" spans="4:6" s="38" customFormat="1" x14ac:dyDescent="0.2">
      <c r="D193" s="52"/>
      <c r="F193" s="55"/>
    </row>
    <row r="194" spans="4:6" s="38" customFormat="1" x14ac:dyDescent="0.2">
      <c r="D194" s="52"/>
      <c r="F194" s="55"/>
    </row>
    <row r="195" spans="4:6" s="38" customFormat="1" x14ac:dyDescent="0.2">
      <c r="D195" s="52"/>
      <c r="F195" s="55"/>
    </row>
    <row r="196" spans="4:6" s="38" customFormat="1" x14ac:dyDescent="0.2">
      <c r="D196" s="52"/>
      <c r="F196" s="55"/>
    </row>
    <row r="197" spans="4:6" s="38" customFormat="1" x14ac:dyDescent="0.2">
      <c r="D197" s="52"/>
      <c r="F197" s="55"/>
    </row>
    <row r="198" spans="4:6" s="38" customFormat="1" x14ac:dyDescent="0.2">
      <c r="D198" s="52"/>
      <c r="F198" s="55"/>
    </row>
    <row r="199" spans="4:6" s="38" customFormat="1" x14ac:dyDescent="0.2">
      <c r="D199" s="52"/>
      <c r="F199" s="55"/>
    </row>
    <row r="200" spans="4:6" s="38" customFormat="1" x14ac:dyDescent="0.2">
      <c r="D200" s="52"/>
      <c r="F200" s="55"/>
    </row>
    <row r="201" spans="4:6" s="38" customFormat="1" x14ac:dyDescent="0.2">
      <c r="D201" s="52"/>
      <c r="F201" s="55"/>
    </row>
    <row r="202" spans="4:6" s="38" customFormat="1" x14ac:dyDescent="0.2">
      <c r="D202" s="52"/>
      <c r="F202" s="55"/>
    </row>
    <row r="203" spans="4:6" s="38" customFormat="1" x14ac:dyDescent="0.2">
      <c r="D203" s="52"/>
      <c r="F203" s="55"/>
    </row>
    <row r="204" spans="4:6" s="38" customFormat="1" x14ac:dyDescent="0.2">
      <c r="D204" s="52"/>
      <c r="F204" s="55"/>
    </row>
    <row r="205" spans="4:6" s="38" customFormat="1" x14ac:dyDescent="0.2">
      <c r="D205" s="52"/>
      <c r="F205" s="55"/>
    </row>
    <row r="206" spans="4:6" s="38" customFormat="1" x14ac:dyDescent="0.2">
      <c r="D206" s="52"/>
      <c r="F206" s="55"/>
    </row>
    <row r="207" spans="4:6" s="38" customFormat="1" x14ac:dyDescent="0.2">
      <c r="D207" s="52"/>
      <c r="F207" s="55"/>
    </row>
    <row r="208" spans="4:6" s="38" customFormat="1" x14ac:dyDescent="0.2">
      <c r="D208" s="52"/>
      <c r="F208" s="55"/>
    </row>
    <row r="209" spans="4:6" s="38" customFormat="1" x14ac:dyDescent="0.2">
      <c r="D209" s="52"/>
      <c r="F209" s="55"/>
    </row>
    <row r="210" spans="4:6" s="38" customFormat="1" x14ac:dyDescent="0.2">
      <c r="D210" s="52"/>
      <c r="F210" s="55"/>
    </row>
    <row r="211" spans="4:6" s="38" customFormat="1" x14ac:dyDescent="0.2">
      <c r="D211" s="52"/>
      <c r="F211" s="55"/>
    </row>
    <row r="212" spans="4:6" s="38" customFormat="1" x14ac:dyDescent="0.2">
      <c r="D212" s="52"/>
      <c r="F212" s="55"/>
    </row>
    <row r="213" spans="4:6" s="38" customFormat="1" x14ac:dyDescent="0.2">
      <c r="D213" s="52"/>
      <c r="F213" s="55"/>
    </row>
    <row r="214" spans="4:6" s="38" customFormat="1" x14ac:dyDescent="0.2">
      <c r="D214" s="52"/>
      <c r="F214" s="55"/>
    </row>
    <row r="215" spans="4:6" s="38" customFormat="1" x14ac:dyDescent="0.2">
      <c r="D215" s="52"/>
      <c r="F215" s="55"/>
    </row>
    <row r="216" spans="4:6" s="38" customFormat="1" x14ac:dyDescent="0.2">
      <c r="D216" s="52"/>
      <c r="F216" s="55"/>
    </row>
    <row r="217" spans="4:6" s="38" customFormat="1" x14ac:dyDescent="0.2">
      <c r="D217" s="52"/>
      <c r="F217" s="55"/>
    </row>
    <row r="218" spans="4:6" s="38" customFormat="1" x14ac:dyDescent="0.2">
      <c r="D218" s="52"/>
      <c r="F218" s="55"/>
    </row>
    <row r="219" spans="4:6" s="38" customFormat="1" x14ac:dyDescent="0.2">
      <c r="D219" s="52"/>
      <c r="F219" s="55"/>
    </row>
    <row r="220" spans="4:6" s="38" customFormat="1" x14ac:dyDescent="0.2">
      <c r="D220" s="52"/>
      <c r="F220" s="55"/>
    </row>
    <row r="221" spans="4:6" s="38" customFormat="1" x14ac:dyDescent="0.2">
      <c r="D221" s="52"/>
      <c r="F221" s="55"/>
    </row>
    <row r="222" spans="4:6" s="38" customFormat="1" x14ac:dyDescent="0.2">
      <c r="D222" s="52"/>
      <c r="F222" s="55"/>
    </row>
    <row r="223" spans="4:6" s="38" customFormat="1" x14ac:dyDescent="0.2">
      <c r="D223" s="52"/>
      <c r="F223" s="55"/>
    </row>
    <row r="224" spans="4:6" s="38" customFormat="1" x14ac:dyDescent="0.2">
      <c r="D224" s="52"/>
      <c r="F224" s="55"/>
    </row>
    <row r="225" spans="4:6" s="38" customFormat="1" x14ac:dyDescent="0.2">
      <c r="D225" s="52"/>
      <c r="F225" s="55"/>
    </row>
    <row r="226" spans="4:6" s="38" customFormat="1" x14ac:dyDescent="0.2">
      <c r="D226" s="52"/>
      <c r="F226" s="55"/>
    </row>
    <row r="227" spans="4:6" s="38" customFormat="1" x14ac:dyDescent="0.2">
      <c r="D227" s="52"/>
      <c r="F227" s="55"/>
    </row>
    <row r="228" spans="4:6" s="38" customFormat="1" x14ac:dyDescent="0.2">
      <c r="D228" s="52"/>
      <c r="F228" s="55"/>
    </row>
    <row r="229" spans="4:6" s="38" customFormat="1" x14ac:dyDescent="0.2">
      <c r="D229" s="52"/>
      <c r="F229" s="55"/>
    </row>
    <row r="230" spans="4:6" s="38" customFormat="1" x14ac:dyDescent="0.2">
      <c r="D230" s="52"/>
      <c r="F230" s="55"/>
    </row>
    <row r="231" spans="4:6" s="38" customFormat="1" x14ac:dyDescent="0.2">
      <c r="D231" s="52"/>
      <c r="F231" s="55"/>
    </row>
    <row r="232" spans="4:6" s="38" customFormat="1" x14ac:dyDescent="0.2">
      <c r="D232" s="52"/>
      <c r="F232" s="55"/>
    </row>
    <row r="233" spans="4:6" s="38" customFormat="1" x14ac:dyDescent="0.2">
      <c r="D233" s="52"/>
      <c r="F233" s="55"/>
    </row>
    <row r="234" spans="4:6" s="38" customFormat="1" x14ac:dyDescent="0.2">
      <c r="D234" s="52"/>
      <c r="F234" s="55"/>
    </row>
    <row r="235" spans="4:6" s="38" customFormat="1" x14ac:dyDescent="0.2">
      <c r="D235" s="52"/>
      <c r="F235" s="55"/>
    </row>
    <row r="236" spans="4:6" s="38" customFormat="1" x14ac:dyDescent="0.2">
      <c r="D236" s="52"/>
      <c r="F236" s="55"/>
    </row>
    <row r="237" spans="4:6" s="38" customFormat="1" x14ac:dyDescent="0.2">
      <c r="D237" s="52"/>
      <c r="F237" s="55"/>
    </row>
    <row r="238" spans="4:6" s="38" customFormat="1" x14ac:dyDescent="0.2">
      <c r="D238" s="52"/>
      <c r="F238" s="55"/>
    </row>
    <row r="239" spans="4:6" s="38" customFormat="1" x14ac:dyDescent="0.2">
      <c r="D239" s="52"/>
      <c r="F239" s="55"/>
    </row>
    <row r="240" spans="4:6" s="38" customFormat="1" x14ac:dyDescent="0.2">
      <c r="D240" s="52"/>
      <c r="F240" s="55"/>
    </row>
    <row r="241" spans="4:6" s="38" customFormat="1" x14ac:dyDescent="0.2">
      <c r="D241" s="52"/>
      <c r="F241" s="55"/>
    </row>
    <row r="242" spans="4:6" s="38" customFormat="1" x14ac:dyDescent="0.2">
      <c r="D242" s="52"/>
      <c r="F242" s="55"/>
    </row>
    <row r="243" spans="4:6" s="38" customFormat="1" x14ac:dyDescent="0.2">
      <c r="D243" s="52"/>
      <c r="F243" s="55"/>
    </row>
    <row r="244" spans="4:6" s="38" customFormat="1" x14ac:dyDescent="0.2">
      <c r="D244" s="52"/>
      <c r="F244" s="55"/>
    </row>
    <row r="245" spans="4:6" s="38" customFormat="1" x14ac:dyDescent="0.2">
      <c r="D245" s="52"/>
      <c r="F245" s="55"/>
    </row>
    <row r="246" spans="4:6" s="38" customFormat="1" x14ac:dyDescent="0.2">
      <c r="D246" s="52"/>
      <c r="F246" s="55"/>
    </row>
    <row r="247" spans="4:6" s="38" customFormat="1" x14ac:dyDescent="0.2">
      <c r="D247" s="52"/>
      <c r="F247" s="55"/>
    </row>
    <row r="248" spans="4:6" s="38" customFormat="1" x14ac:dyDescent="0.2">
      <c r="D248" s="52"/>
      <c r="F248" s="55"/>
    </row>
    <row r="249" spans="4:6" s="38" customFormat="1" x14ac:dyDescent="0.2">
      <c r="D249" s="52"/>
      <c r="F249" s="55"/>
    </row>
    <row r="250" spans="4:6" s="38" customFormat="1" x14ac:dyDescent="0.2">
      <c r="D250" s="52"/>
      <c r="F250" s="55"/>
    </row>
    <row r="251" spans="4:6" s="38" customFormat="1" x14ac:dyDescent="0.2">
      <c r="D251" s="52"/>
      <c r="F251" s="55"/>
    </row>
    <row r="252" spans="4:6" s="38" customFormat="1" x14ac:dyDescent="0.2">
      <c r="D252" s="52"/>
      <c r="F252" s="55"/>
    </row>
    <row r="253" spans="4:6" s="38" customFormat="1" x14ac:dyDescent="0.2">
      <c r="D253" s="52"/>
      <c r="F253" s="55"/>
    </row>
    <row r="254" spans="4:6" s="38" customFormat="1" x14ac:dyDescent="0.2">
      <c r="D254" s="52"/>
      <c r="F254" s="55"/>
    </row>
    <row r="255" spans="4:6" s="38" customFormat="1" x14ac:dyDescent="0.2">
      <c r="D255" s="52"/>
      <c r="F255" s="55"/>
    </row>
    <row r="256" spans="4:6" s="38" customFormat="1" x14ac:dyDescent="0.2">
      <c r="D256" s="52"/>
      <c r="F256" s="55"/>
    </row>
    <row r="257" spans="4:6" s="38" customFormat="1" x14ac:dyDescent="0.2">
      <c r="D257" s="52"/>
      <c r="F257" s="55"/>
    </row>
    <row r="258" spans="4:6" s="38" customFormat="1" x14ac:dyDescent="0.2">
      <c r="D258" s="52"/>
      <c r="F258" s="55"/>
    </row>
    <row r="259" spans="4:6" s="38" customFormat="1" x14ac:dyDescent="0.2">
      <c r="D259" s="52"/>
      <c r="F259" s="55"/>
    </row>
    <row r="260" spans="4:6" s="38" customFormat="1" x14ac:dyDescent="0.2">
      <c r="D260" s="52"/>
      <c r="F260" s="55"/>
    </row>
    <row r="261" spans="4:6" s="38" customFormat="1" x14ac:dyDescent="0.2">
      <c r="D261" s="52"/>
      <c r="F261" s="55"/>
    </row>
    <row r="262" spans="4:6" s="38" customFormat="1" x14ac:dyDescent="0.2">
      <c r="D262" s="52"/>
      <c r="F262" s="55"/>
    </row>
    <row r="263" spans="4:6" s="38" customFormat="1" x14ac:dyDescent="0.2">
      <c r="D263" s="52"/>
      <c r="F263" s="55"/>
    </row>
    <row r="264" spans="4:6" s="38" customFormat="1" x14ac:dyDescent="0.2">
      <c r="D264" s="52"/>
      <c r="F264" s="55"/>
    </row>
    <row r="265" spans="4:6" s="38" customFormat="1" x14ac:dyDescent="0.2">
      <c r="D265" s="52"/>
      <c r="F265" s="55"/>
    </row>
    <row r="266" spans="4:6" s="38" customFormat="1" x14ac:dyDescent="0.2">
      <c r="D266" s="52"/>
      <c r="F266" s="55"/>
    </row>
    <row r="267" spans="4:6" s="38" customFormat="1" x14ac:dyDescent="0.2">
      <c r="D267" s="52"/>
      <c r="F267" s="55"/>
    </row>
    <row r="268" spans="4:6" s="38" customFormat="1" x14ac:dyDescent="0.2">
      <c r="D268" s="52"/>
      <c r="F268" s="55"/>
    </row>
    <row r="269" spans="4:6" s="38" customFormat="1" x14ac:dyDescent="0.2">
      <c r="D269" s="52"/>
      <c r="F269" s="55"/>
    </row>
    <row r="270" spans="4:6" s="38" customFormat="1" x14ac:dyDescent="0.2">
      <c r="D270" s="52"/>
      <c r="F270" s="55"/>
    </row>
    <row r="271" spans="4:6" s="38" customFormat="1" x14ac:dyDescent="0.2">
      <c r="D271" s="52"/>
      <c r="F271" s="55"/>
    </row>
    <row r="272" spans="4:6" s="38" customFormat="1" x14ac:dyDescent="0.2">
      <c r="D272" s="52"/>
      <c r="F272" s="55"/>
    </row>
    <row r="273" spans="4:6" s="38" customFormat="1" x14ac:dyDescent="0.2">
      <c r="D273" s="52"/>
      <c r="F273" s="55"/>
    </row>
    <row r="274" spans="4:6" s="38" customFormat="1" x14ac:dyDescent="0.2">
      <c r="D274" s="52"/>
      <c r="F274" s="55"/>
    </row>
    <row r="275" spans="4:6" s="38" customFormat="1" x14ac:dyDescent="0.2">
      <c r="D275" s="52"/>
      <c r="F275" s="55"/>
    </row>
    <row r="276" spans="4:6" s="38" customFormat="1" x14ac:dyDescent="0.2">
      <c r="D276" s="52"/>
      <c r="F276" s="55"/>
    </row>
    <row r="277" spans="4:6" s="38" customFormat="1" x14ac:dyDescent="0.2">
      <c r="D277" s="52"/>
      <c r="F277" s="55"/>
    </row>
    <row r="278" spans="4:6" s="38" customFormat="1" x14ac:dyDescent="0.2">
      <c r="D278" s="52"/>
      <c r="F278" s="55"/>
    </row>
    <row r="279" spans="4:6" s="38" customFormat="1" x14ac:dyDescent="0.2">
      <c r="D279" s="52"/>
      <c r="F279" s="55"/>
    </row>
    <row r="280" spans="4:6" s="38" customFormat="1" x14ac:dyDescent="0.2">
      <c r="D280" s="52"/>
      <c r="F280" s="55"/>
    </row>
    <row r="281" spans="4:6" s="38" customFormat="1" x14ac:dyDescent="0.2">
      <c r="D281" s="52"/>
      <c r="F281" s="55"/>
    </row>
    <row r="282" spans="4:6" s="38" customFormat="1" x14ac:dyDescent="0.2">
      <c r="D282" s="52"/>
      <c r="F282" s="55"/>
    </row>
    <row r="283" spans="4:6" s="38" customFormat="1" x14ac:dyDescent="0.2">
      <c r="D283" s="52"/>
      <c r="F283" s="55"/>
    </row>
    <row r="284" spans="4:6" s="38" customFormat="1" x14ac:dyDescent="0.2">
      <c r="D284" s="52"/>
      <c r="F284" s="55"/>
    </row>
    <row r="285" spans="4:6" s="38" customFormat="1" x14ac:dyDescent="0.2">
      <c r="D285" s="52"/>
      <c r="F285" s="55"/>
    </row>
    <row r="286" spans="4:6" s="38" customFormat="1" x14ac:dyDescent="0.2">
      <c r="D286" s="52"/>
      <c r="F286" s="55"/>
    </row>
    <row r="287" spans="4:6" s="38" customFormat="1" x14ac:dyDescent="0.2">
      <c r="D287" s="52"/>
      <c r="F287" s="55"/>
    </row>
    <row r="288" spans="4:6" s="38" customFormat="1" x14ac:dyDescent="0.2">
      <c r="D288" s="52"/>
      <c r="F288" s="55"/>
    </row>
    <row r="289" spans="4:6" s="38" customFormat="1" x14ac:dyDescent="0.2">
      <c r="D289" s="52"/>
      <c r="F289" s="55"/>
    </row>
    <row r="290" spans="4:6" s="38" customFormat="1" x14ac:dyDescent="0.2">
      <c r="D290" s="52"/>
      <c r="F290" s="55"/>
    </row>
    <row r="291" spans="4:6" s="38" customFormat="1" x14ac:dyDescent="0.2">
      <c r="D291" s="52"/>
      <c r="F291" s="55"/>
    </row>
    <row r="292" spans="4:6" s="38" customFormat="1" x14ac:dyDescent="0.2">
      <c r="D292" s="52"/>
      <c r="F292" s="55"/>
    </row>
    <row r="293" spans="4:6" s="38" customFormat="1" x14ac:dyDescent="0.2">
      <c r="D293" s="52"/>
      <c r="F293" s="55"/>
    </row>
    <row r="294" spans="4:6" s="38" customFormat="1" x14ac:dyDescent="0.2">
      <c r="D294" s="52"/>
      <c r="F294" s="55"/>
    </row>
    <row r="295" spans="4:6" s="38" customFormat="1" x14ac:dyDescent="0.2">
      <c r="D295" s="52"/>
      <c r="F295" s="55"/>
    </row>
    <row r="296" spans="4:6" s="38" customFormat="1" x14ac:dyDescent="0.2">
      <c r="D296" s="52"/>
      <c r="F296" s="55"/>
    </row>
    <row r="297" spans="4:6" s="38" customFormat="1" x14ac:dyDescent="0.2">
      <c r="D297" s="52"/>
      <c r="F297" s="55"/>
    </row>
    <row r="298" spans="4:6" s="38" customFormat="1" x14ac:dyDescent="0.2">
      <c r="D298" s="52"/>
      <c r="F298" s="55"/>
    </row>
    <row r="299" spans="4:6" s="38" customFormat="1" x14ac:dyDescent="0.2">
      <c r="D299" s="52"/>
      <c r="F299" s="55"/>
    </row>
    <row r="300" spans="4:6" s="38" customFormat="1" x14ac:dyDescent="0.2">
      <c r="D300" s="52"/>
      <c r="F300" s="55"/>
    </row>
    <row r="301" spans="4:6" s="38" customFormat="1" x14ac:dyDescent="0.2">
      <c r="D301" s="52"/>
      <c r="F301" s="55"/>
    </row>
    <row r="302" spans="4:6" s="38" customFormat="1" x14ac:dyDescent="0.2">
      <c r="D302" s="52"/>
      <c r="F302" s="55"/>
    </row>
    <row r="303" spans="4:6" s="38" customFormat="1" x14ac:dyDescent="0.2">
      <c r="D303" s="52"/>
      <c r="F303" s="55"/>
    </row>
    <row r="304" spans="4:6" s="38" customFormat="1" x14ac:dyDescent="0.2">
      <c r="D304" s="52"/>
      <c r="F304" s="55"/>
    </row>
    <row r="305" spans="4:6" s="38" customFormat="1" x14ac:dyDescent="0.2">
      <c r="D305" s="52"/>
      <c r="F305" s="55"/>
    </row>
    <row r="306" spans="4:6" s="38" customFormat="1" x14ac:dyDescent="0.2">
      <c r="D306" s="52"/>
      <c r="F306" s="55"/>
    </row>
    <row r="307" spans="4:6" s="38" customFormat="1" x14ac:dyDescent="0.2">
      <c r="D307" s="52"/>
      <c r="F307" s="55"/>
    </row>
    <row r="308" spans="4:6" s="38" customFormat="1" x14ac:dyDescent="0.2">
      <c r="D308" s="52"/>
      <c r="F308" s="55"/>
    </row>
    <row r="309" spans="4:6" s="38" customFormat="1" x14ac:dyDescent="0.2">
      <c r="D309" s="52"/>
      <c r="F309" s="55"/>
    </row>
    <row r="310" spans="4:6" s="38" customFormat="1" x14ac:dyDescent="0.2">
      <c r="D310" s="52"/>
      <c r="F310" s="55"/>
    </row>
    <row r="311" spans="4:6" s="38" customFormat="1" x14ac:dyDescent="0.2">
      <c r="D311" s="52"/>
      <c r="F311" s="55"/>
    </row>
    <row r="312" spans="4:6" s="38" customFormat="1" x14ac:dyDescent="0.2">
      <c r="D312" s="52"/>
      <c r="F312" s="55"/>
    </row>
    <row r="313" spans="4:6" s="38" customFormat="1" x14ac:dyDescent="0.2">
      <c r="D313" s="52"/>
      <c r="F313" s="55"/>
    </row>
    <row r="314" spans="4:6" s="38" customFormat="1" x14ac:dyDescent="0.2">
      <c r="D314" s="52"/>
      <c r="F314" s="55"/>
    </row>
    <row r="315" spans="4:6" s="38" customFormat="1" x14ac:dyDescent="0.2">
      <c r="D315" s="52"/>
      <c r="F315" s="55"/>
    </row>
    <row r="316" spans="4:6" s="38" customFormat="1" x14ac:dyDescent="0.2">
      <c r="D316" s="52"/>
      <c r="F316" s="55"/>
    </row>
    <row r="317" spans="4:6" s="38" customFormat="1" x14ac:dyDescent="0.2">
      <c r="D317" s="52"/>
      <c r="F317" s="55"/>
    </row>
    <row r="318" spans="4:6" s="38" customFormat="1" x14ac:dyDescent="0.2">
      <c r="D318" s="52"/>
      <c r="F318" s="55"/>
    </row>
    <row r="319" spans="4:6" s="38" customFormat="1" x14ac:dyDescent="0.2">
      <c r="D319" s="52"/>
      <c r="F319" s="55"/>
    </row>
    <row r="320" spans="4:6" s="38" customFormat="1" x14ac:dyDescent="0.2">
      <c r="D320" s="52"/>
      <c r="F320" s="55"/>
    </row>
    <row r="321" spans="4:6" s="38" customFormat="1" x14ac:dyDescent="0.2">
      <c r="D321" s="52"/>
      <c r="F321" s="55"/>
    </row>
    <row r="322" spans="4:6" s="38" customFormat="1" x14ac:dyDescent="0.2">
      <c r="D322" s="52"/>
      <c r="F322" s="55"/>
    </row>
    <row r="323" spans="4:6" s="38" customFormat="1" x14ac:dyDescent="0.2">
      <c r="D323" s="52"/>
      <c r="F323" s="55"/>
    </row>
    <row r="324" spans="4:6" s="38" customFormat="1" x14ac:dyDescent="0.2">
      <c r="D324" s="52"/>
      <c r="F324" s="55"/>
    </row>
    <row r="325" spans="4:6" s="38" customFormat="1" x14ac:dyDescent="0.2">
      <c r="D325" s="52"/>
      <c r="F325" s="55"/>
    </row>
    <row r="326" spans="4:6" s="38" customFormat="1" x14ac:dyDescent="0.2">
      <c r="D326" s="52"/>
      <c r="F326" s="55"/>
    </row>
    <row r="327" spans="4:6" s="38" customFormat="1" x14ac:dyDescent="0.2">
      <c r="D327" s="52"/>
      <c r="F327" s="55"/>
    </row>
    <row r="328" spans="4:6" s="38" customFormat="1" x14ac:dyDescent="0.2">
      <c r="D328" s="52"/>
      <c r="F328" s="55"/>
    </row>
    <row r="329" spans="4:6" s="38" customFormat="1" x14ac:dyDescent="0.2">
      <c r="D329" s="52"/>
      <c r="F329" s="55"/>
    </row>
    <row r="330" spans="4:6" s="38" customFormat="1" x14ac:dyDescent="0.2">
      <c r="D330" s="52"/>
      <c r="F330" s="55"/>
    </row>
    <row r="331" spans="4:6" s="38" customFormat="1" x14ac:dyDescent="0.2">
      <c r="D331" s="52"/>
      <c r="F331" s="55"/>
    </row>
    <row r="332" spans="4:6" s="38" customFormat="1" x14ac:dyDescent="0.2">
      <c r="D332" s="52"/>
      <c r="F332" s="55"/>
    </row>
    <row r="333" spans="4:6" s="38" customFormat="1" x14ac:dyDescent="0.2">
      <c r="D333" s="52"/>
      <c r="F333" s="55"/>
    </row>
    <row r="334" spans="4:6" s="38" customFormat="1" x14ac:dyDescent="0.2">
      <c r="D334" s="52"/>
      <c r="F334" s="55"/>
    </row>
    <row r="335" spans="4:6" s="38" customFormat="1" x14ac:dyDescent="0.2">
      <c r="D335" s="52"/>
      <c r="F335" s="55"/>
    </row>
    <row r="336" spans="4:6" s="38" customFormat="1" x14ac:dyDescent="0.2">
      <c r="D336" s="52"/>
      <c r="F336" s="55"/>
    </row>
    <row r="337" spans="4:6" s="38" customFormat="1" x14ac:dyDescent="0.2">
      <c r="D337" s="52"/>
      <c r="F337" s="55"/>
    </row>
    <row r="338" spans="4:6" s="38" customFormat="1" x14ac:dyDescent="0.2">
      <c r="D338" s="52"/>
      <c r="F338" s="55"/>
    </row>
    <row r="339" spans="4:6" s="38" customFormat="1" x14ac:dyDescent="0.2">
      <c r="D339" s="52"/>
      <c r="F339" s="55"/>
    </row>
    <row r="340" spans="4:6" s="38" customFormat="1" x14ac:dyDescent="0.2">
      <c r="D340" s="52"/>
      <c r="F340" s="55"/>
    </row>
    <row r="341" spans="4:6" s="38" customFormat="1" x14ac:dyDescent="0.2">
      <c r="D341" s="52"/>
      <c r="F341" s="55"/>
    </row>
    <row r="342" spans="4:6" s="38" customFormat="1" x14ac:dyDescent="0.2">
      <c r="D342" s="52"/>
      <c r="F342" s="55"/>
    </row>
    <row r="343" spans="4:6" s="38" customFormat="1" x14ac:dyDescent="0.2">
      <c r="D343" s="52"/>
      <c r="F343" s="55"/>
    </row>
    <row r="344" spans="4:6" s="38" customFormat="1" x14ac:dyDescent="0.2">
      <c r="D344" s="52"/>
      <c r="F344" s="55"/>
    </row>
    <row r="345" spans="4:6" s="38" customFormat="1" x14ac:dyDescent="0.2">
      <c r="D345" s="52"/>
      <c r="F345" s="55"/>
    </row>
    <row r="346" spans="4:6" s="38" customFormat="1" x14ac:dyDescent="0.2">
      <c r="D346" s="52"/>
      <c r="F346" s="55"/>
    </row>
    <row r="347" spans="4:6" s="38" customFormat="1" x14ac:dyDescent="0.2">
      <c r="D347" s="52"/>
      <c r="F347" s="55"/>
    </row>
    <row r="348" spans="4:6" s="38" customFormat="1" x14ac:dyDescent="0.2">
      <c r="D348" s="52"/>
      <c r="F348" s="55"/>
    </row>
    <row r="349" spans="4:6" s="38" customFormat="1" x14ac:dyDescent="0.2">
      <c r="D349" s="52"/>
      <c r="F349" s="55"/>
    </row>
    <row r="350" spans="4:6" s="38" customFormat="1" x14ac:dyDescent="0.2">
      <c r="D350" s="52"/>
      <c r="F350" s="55"/>
    </row>
    <row r="351" spans="4:6" s="38" customFormat="1" x14ac:dyDescent="0.2">
      <c r="D351" s="52"/>
      <c r="F351" s="55"/>
    </row>
    <row r="352" spans="4:6" s="38" customFormat="1" x14ac:dyDescent="0.2">
      <c r="D352" s="52"/>
      <c r="F352" s="55"/>
    </row>
    <row r="353" spans="4:6" s="38" customFormat="1" x14ac:dyDescent="0.2">
      <c r="D353" s="52"/>
      <c r="F353" s="55"/>
    </row>
    <row r="354" spans="4:6" s="38" customFormat="1" x14ac:dyDescent="0.2">
      <c r="D354" s="52"/>
      <c r="F354" s="55"/>
    </row>
    <row r="355" spans="4:6" s="38" customFormat="1" x14ac:dyDescent="0.2">
      <c r="D355" s="52"/>
      <c r="F355" s="55"/>
    </row>
    <row r="356" spans="4:6" s="38" customFormat="1" x14ac:dyDescent="0.2">
      <c r="D356" s="52"/>
      <c r="F356" s="55"/>
    </row>
    <row r="357" spans="4:6" s="38" customFormat="1" x14ac:dyDescent="0.2">
      <c r="D357" s="52"/>
      <c r="F357" s="55"/>
    </row>
    <row r="358" spans="4:6" s="38" customFormat="1" x14ac:dyDescent="0.2">
      <c r="D358" s="52"/>
      <c r="F358" s="55"/>
    </row>
    <row r="359" spans="4:6" s="38" customFormat="1" x14ac:dyDescent="0.2">
      <c r="D359" s="52"/>
      <c r="F359" s="55"/>
    </row>
    <row r="360" spans="4:6" s="38" customFormat="1" x14ac:dyDescent="0.2">
      <c r="D360" s="52"/>
      <c r="F360" s="55"/>
    </row>
    <row r="361" spans="4:6" s="38" customFormat="1" x14ac:dyDescent="0.2">
      <c r="D361" s="52"/>
      <c r="F361" s="55"/>
    </row>
    <row r="362" spans="4:6" s="38" customFormat="1" x14ac:dyDescent="0.2">
      <c r="D362" s="52"/>
      <c r="F362" s="55"/>
    </row>
    <row r="363" spans="4:6" s="38" customFormat="1" x14ac:dyDescent="0.2">
      <c r="D363" s="52"/>
      <c r="F363" s="55"/>
    </row>
    <row r="364" spans="4:6" s="38" customFormat="1" x14ac:dyDescent="0.2">
      <c r="D364" s="52"/>
      <c r="F364" s="55"/>
    </row>
    <row r="365" spans="4:6" s="38" customFormat="1" x14ac:dyDescent="0.2">
      <c r="D365" s="52"/>
      <c r="F365" s="55"/>
    </row>
    <row r="366" spans="4:6" s="38" customFormat="1" x14ac:dyDescent="0.2">
      <c r="D366" s="52"/>
      <c r="F366" s="55"/>
    </row>
    <row r="367" spans="4:6" s="38" customFormat="1" x14ac:dyDescent="0.2">
      <c r="D367" s="52"/>
      <c r="F367" s="55"/>
    </row>
    <row r="368" spans="4:6" s="38" customFormat="1" x14ac:dyDescent="0.2">
      <c r="D368" s="52"/>
      <c r="F368" s="55"/>
    </row>
    <row r="369" spans="4:6" s="38" customFormat="1" x14ac:dyDescent="0.2">
      <c r="D369" s="52"/>
      <c r="F369" s="55"/>
    </row>
    <row r="370" spans="4:6" s="38" customFormat="1" x14ac:dyDescent="0.2">
      <c r="D370" s="52"/>
      <c r="F370" s="55"/>
    </row>
    <row r="371" spans="4:6" s="38" customFormat="1" x14ac:dyDescent="0.2">
      <c r="D371" s="52"/>
      <c r="F371" s="55"/>
    </row>
    <row r="372" spans="4:6" s="38" customFormat="1" x14ac:dyDescent="0.2">
      <c r="D372" s="52"/>
      <c r="F372" s="55"/>
    </row>
    <row r="373" spans="4:6" s="38" customFormat="1" x14ac:dyDescent="0.2">
      <c r="D373" s="52"/>
      <c r="F373" s="55"/>
    </row>
    <row r="374" spans="4:6" s="38" customFormat="1" x14ac:dyDescent="0.2">
      <c r="D374" s="52"/>
      <c r="F374" s="55"/>
    </row>
    <row r="375" spans="4:6" s="38" customFormat="1" x14ac:dyDescent="0.2">
      <c r="D375" s="52"/>
      <c r="F375" s="55"/>
    </row>
    <row r="376" spans="4:6" s="38" customFormat="1" x14ac:dyDescent="0.2">
      <c r="D376" s="52"/>
      <c r="F376" s="55"/>
    </row>
    <row r="377" spans="4:6" s="38" customFormat="1" x14ac:dyDescent="0.2">
      <c r="D377" s="52"/>
      <c r="F377" s="55"/>
    </row>
    <row r="378" spans="4:6" s="38" customFormat="1" x14ac:dyDescent="0.2">
      <c r="D378" s="52"/>
      <c r="F378" s="55"/>
    </row>
    <row r="379" spans="4:6" s="38" customFormat="1" x14ac:dyDescent="0.2">
      <c r="D379" s="52"/>
      <c r="F379" s="55"/>
    </row>
    <row r="380" spans="4:6" s="38" customFormat="1" x14ac:dyDescent="0.2">
      <c r="D380" s="52"/>
      <c r="F380" s="55"/>
    </row>
    <row r="381" spans="4:6" s="38" customFormat="1" x14ac:dyDescent="0.2">
      <c r="D381" s="52"/>
      <c r="F381" s="55"/>
    </row>
    <row r="382" spans="4:6" s="38" customFormat="1" x14ac:dyDescent="0.2">
      <c r="D382" s="52"/>
      <c r="F382" s="55"/>
    </row>
    <row r="383" spans="4:6" s="38" customFormat="1" x14ac:dyDescent="0.2">
      <c r="D383" s="52"/>
      <c r="F383" s="55"/>
    </row>
    <row r="384" spans="4:6" s="38" customFormat="1" x14ac:dyDescent="0.2">
      <c r="D384" s="52"/>
      <c r="F384" s="55"/>
    </row>
    <row r="385" spans="4:6" s="38" customFormat="1" x14ac:dyDescent="0.2">
      <c r="D385" s="52"/>
      <c r="F385" s="55"/>
    </row>
    <row r="386" spans="4:6" s="38" customFormat="1" x14ac:dyDescent="0.2">
      <c r="D386" s="52"/>
      <c r="F386" s="55"/>
    </row>
    <row r="387" spans="4:6" s="38" customFormat="1" x14ac:dyDescent="0.2">
      <c r="D387" s="52"/>
      <c r="F387" s="55"/>
    </row>
    <row r="388" spans="4:6" s="38" customFormat="1" x14ac:dyDescent="0.2">
      <c r="D388" s="52"/>
      <c r="F388" s="55"/>
    </row>
    <row r="389" spans="4:6" s="38" customFormat="1" x14ac:dyDescent="0.2">
      <c r="D389" s="52"/>
      <c r="F389" s="55"/>
    </row>
    <row r="390" spans="4:6" s="38" customFormat="1" x14ac:dyDescent="0.2">
      <c r="D390" s="52"/>
      <c r="F390" s="55"/>
    </row>
    <row r="391" spans="4:6" s="38" customFormat="1" x14ac:dyDescent="0.2">
      <c r="D391" s="52"/>
      <c r="F391" s="55"/>
    </row>
    <row r="392" spans="4:6" s="38" customFormat="1" x14ac:dyDescent="0.2">
      <c r="D392" s="52"/>
      <c r="F392" s="55"/>
    </row>
    <row r="393" spans="4:6" s="38" customFormat="1" x14ac:dyDescent="0.2">
      <c r="D393" s="52"/>
      <c r="F393" s="55"/>
    </row>
    <row r="394" spans="4:6" s="38" customFormat="1" x14ac:dyDescent="0.2">
      <c r="D394" s="52"/>
      <c r="F394" s="55"/>
    </row>
    <row r="395" spans="4:6" s="38" customFormat="1" x14ac:dyDescent="0.2">
      <c r="D395" s="52"/>
      <c r="F395" s="55"/>
    </row>
    <row r="396" spans="4:6" s="38" customFormat="1" x14ac:dyDescent="0.2">
      <c r="D396" s="52"/>
      <c r="F396" s="55"/>
    </row>
    <row r="397" spans="4:6" s="38" customFormat="1" x14ac:dyDescent="0.2">
      <c r="D397" s="52"/>
      <c r="F397" s="55"/>
    </row>
    <row r="398" spans="4:6" s="38" customFormat="1" x14ac:dyDescent="0.2">
      <c r="D398" s="52"/>
      <c r="F398" s="55"/>
    </row>
    <row r="399" spans="4:6" s="38" customFormat="1" x14ac:dyDescent="0.2">
      <c r="D399" s="52"/>
      <c r="F399" s="55"/>
    </row>
    <row r="400" spans="4:6" s="38" customFormat="1" x14ac:dyDescent="0.2">
      <c r="D400" s="52"/>
      <c r="F400" s="55"/>
    </row>
    <row r="401" spans="4:6" s="38" customFormat="1" x14ac:dyDescent="0.2">
      <c r="D401" s="52"/>
      <c r="F401" s="55"/>
    </row>
    <row r="402" spans="4:6" s="38" customFormat="1" x14ac:dyDescent="0.2">
      <c r="D402" s="52"/>
      <c r="F402" s="55"/>
    </row>
    <row r="403" spans="4:6" s="38" customFormat="1" x14ac:dyDescent="0.2">
      <c r="D403" s="52"/>
      <c r="F403" s="55"/>
    </row>
    <row r="404" spans="4:6" s="38" customFormat="1" x14ac:dyDescent="0.2">
      <c r="D404" s="52"/>
      <c r="F404" s="55"/>
    </row>
    <row r="405" spans="4:6" s="38" customFormat="1" x14ac:dyDescent="0.2">
      <c r="D405" s="52"/>
      <c r="F405" s="55"/>
    </row>
    <row r="406" spans="4:6" s="38" customFormat="1" x14ac:dyDescent="0.2">
      <c r="D406" s="52"/>
      <c r="F406" s="55"/>
    </row>
    <row r="407" spans="4:6" s="38" customFormat="1" x14ac:dyDescent="0.2">
      <c r="D407" s="52"/>
      <c r="F407" s="55"/>
    </row>
    <row r="408" spans="4:6" s="38" customFormat="1" x14ac:dyDescent="0.2">
      <c r="D408" s="52"/>
      <c r="F408" s="55"/>
    </row>
    <row r="409" spans="4:6" s="38" customFormat="1" x14ac:dyDescent="0.2">
      <c r="D409" s="52"/>
      <c r="F409" s="55"/>
    </row>
    <row r="410" spans="4:6" s="38" customFormat="1" x14ac:dyDescent="0.2">
      <c r="D410" s="52"/>
      <c r="F410" s="55"/>
    </row>
    <row r="411" spans="4:6" s="38" customFormat="1" x14ac:dyDescent="0.2">
      <c r="D411" s="52"/>
      <c r="F411" s="55"/>
    </row>
    <row r="412" spans="4:6" s="38" customFormat="1" x14ac:dyDescent="0.2">
      <c r="D412" s="52"/>
      <c r="F412" s="55"/>
    </row>
    <row r="413" spans="4:6" s="38" customFormat="1" x14ac:dyDescent="0.2">
      <c r="D413" s="52"/>
      <c r="F413" s="55"/>
    </row>
    <row r="414" spans="4:6" s="38" customFormat="1" x14ac:dyDescent="0.2">
      <c r="D414" s="52"/>
      <c r="F414" s="55"/>
    </row>
    <row r="415" spans="4:6" s="38" customFormat="1" x14ac:dyDescent="0.2">
      <c r="D415" s="52"/>
      <c r="F415" s="55"/>
    </row>
    <row r="416" spans="4:6" s="38" customFormat="1" x14ac:dyDescent="0.2">
      <c r="D416" s="52"/>
      <c r="F416" s="55"/>
    </row>
    <row r="417" spans="4:6" s="38" customFormat="1" x14ac:dyDescent="0.2">
      <c r="D417" s="52"/>
      <c r="F417" s="55"/>
    </row>
    <row r="418" spans="4:6" s="38" customFormat="1" x14ac:dyDescent="0.2">
      <c r="D418" s="52"/>
      <c r="F418" s="55"/>
    </row>
    <row r="419" spans="4:6" s="38" customFormat="1" x14ac:dyDescent="0.2">
      <c r="D419" s="52"/>
      <c r="F419" s="55"/>
    </row>
    <row r="420" spans="4:6" s="38" customFormat="1" x14ac:dyDescent="0.2">
      <c r="D420" s="52"/>
      <c r="F420" s="55"/>
    </row>
    <row r="421" spans="4:6" s="38" customFormat="1" x14ac:dyDescent="0.2">
      <c r="D421" s="52"/>
      <c r="F421" s="55"/>
    </row>
    <row r="422" spans="4:6" s="38" customFormat="1" x14ac:dyDescent="0.2">
      <c r="D422" s="52"/>
      <c r="F422" s="55"/>
    </row>
    <row r="423" spans="4:6" s="38" customFormat="1" x14ac:dyDescent="0.2">
      <c r="D423" s="52"/>
      <c r="F423" s="55"/>
    </row>
    <row r="424" spans="4:6" s="38" customFormat="1" x14ac:dyDescent="0.2">
      <c r="D424" s="52"/>
      <c r="F424" s="55"/>
    </row>
    <row r="425" spans="4:6" s="38" customFormat="1" x14ac:dyDescent="0.2">
      <c r="D425" s="52"/>
      <c r="F425" s="55"/>
    </row>
    <row r="426" spans="4:6" s="38" customFormat="1" x14ac:dyDescent="0.2">
      <c r="D426" s="52"/>
      <c r="F426" s="55"/>
    </row>
    <row r="427" spans="4:6" s="38" customFormat="1" x14ac:dyDescent="0.2">
      <c r="D427" s="52"/>
      <c r="F427" s="55"/>
    </row>
    <row r="428" spans="4:6" s="38" customFormat="1" x14ac:dyDescent="0.2">
      <c r="D428" s="52"/>
      <c r="F428" s="55"/>
    </row>
    <row r="429" spans="4:6" s="38" customFormat="1" x14ac:dyDescent="0.2">
      <c r="D429" s="52"/>
      <c r="F429" s="55"/>
    </row>
    <row r="430" spans="4:6" s="38" customFormat="1" x14ac:dyDescent="0.2">
      <c r="D430" s="52"/>
      <c r="F430" s="55"/>
    </row>
    <row r="431" spans="4:6" s="38" customFormat="1" x14ac:dyDescent="0.2">
      <c r="D431" s="52"/>
      <c r="F431" s="55"/>
    </row>
    <row r="432" spans="4:6" s="38" customFormat="1" x14ac:dyDescent="0.2">
      <c r="D432" s="52"/>
      <c r="F432" s="55"/>
    </row>
    <row r="433" spans="4:6" s="38" customFormat="1" x14ac:dyDescent="0.2">
      <c r="D433" s="52"/>
      <c r="F433" s="55"/>
    </row>
    <row r="434" spans="4:6" s="38" customFormat="1" x14ac:dyDescent="0.2">
      <c r="D434" s="52"/>
      <c r="F434" s="55"/>
    </row>
    <row r="435" spans="4:6" s="38" customFormat="1" x14ac:dyDescent="0.2">
      <c r="D435" s="52"/>
      <c r="F435" s="55"/>
    </row>
    <row r="436" spans="4:6" s="38" customFormat="1" x14ac:dyDescent="0.2">
      <c r="D436" s="52"/>
      <c r="F436" s="55"/>
    </row>
    <row r="437" spans="4:6" s="38" customFormat="1" x14ac:dyDescent="0.2">
      <c r="D437" s="52"/>
      <c r="F437" s="55"/>
    </row>
    <row r="438" spans="4:6" s="38" customFormat="1" x14ac:dyDescent="0.2">
      <c r="D438" s="52"/>
      <c r="F438" s="55"/>
    </row>
    <row r="439" spans="4:6" s="38" customFormat="1" x14ac:dyDescent="0.2">
      <c r="D439" s="52"/>
      <c r="F439" s="55"/>
    </row>
    <row r="440" spans="4:6" s="38" customFormat="1" x14ac:dyDescent="0.2">
      <c r="D440" s="52"/>
      <c r="F440" s="55"/>
    </row>
    <row r="441" spans="4:6" s="38" customFormat="1" x14ac:dyDescent="0.2">
      <c r="D441" s="52"/>
      <c r="F441" s="55"/>
    </row>
    <row r="442" spans="4:6" s="38" customFormat="1" x14ac:dyDescent="0.2">
      <c r="D442" s="52"/>
      <c r="F442" s="55"/>
    </row>
    <row r="443" spans="4:6" s="38" customFormat="1" x14ac:dyDescent="0.2">
      <c r="D443" s="52"/>
      <c r="F443" s="55"/>
    </row>
    <row r="444" spans="4:6" s="38" customFormat="1" x14ac:dyDescent="0.2">
      <c r="D444" s="52"/>
      <c r="F444" s="55"/>
    </row>
    <row r="445" spans="4:6" s="38" customFormat="1" x14ac:dyDescent="0.2">
      <c r="D445" s="52"/>
      <c r="F445" s="55"/>
    </row>
    <row r="446" spans="4:6" s="38" customFormat="1" x14ac:dyDescent="0.2">
      <c r="D446" s="52"/>
      <c r="F446" s="55"/>
    </row>
    <row r="447" spans="4:6" s="38" customFormat="1" x14ac:dyDescent="0.2">
      <c r="D447" s="52"/>
      <c r="F447" s="55"/>
    </row>
    <row r="448" spans="4:6" s="38" customFormat="1" x14ac:dyDescent="0.2">
      <c r="D448" s="52"/>
      <c r="F448" s="55"/>
    </row>
    <row r="449" spans="4:6" s="38" customFormat="1" x14ac:dyDescent="0.2">
      <c r="D449" s="52"/>
      <c r="F449" s="55"/>
    </row>
    <row r="450" spans="4:6" s="38" customFormat="1" x14ac:dyDescent="0.2">
      <c r="D450" s="52"/>
      <c r="F450" s="55"/>
    </row>
    <row r="451" spans="4:6" s="38" customFormat="1" x14ac:dyDescent="0.2">
      <c r="D451" s="52"/>
      <c r="F451" s="55"/>
    </row>
    <row r="452" spans="4:6" s="38" customFormat="1" x14ac:dyDescent="0.2">
      <c r="D452" s="52"/>
      <c r="F452" s="55"/>
    </row>
    <row r="453" spans="4:6" s="38" customFormat="1" x14ac:dyDescent="0.2">
      <c r="D453" s="52"/>
      <c r="F453" s="55"/>
    </row>
    <row r="454" spans="4:6" s="38" customFormat="1" x14ac:dyDescent="0.2">
      <c r="D454" s="52"/>
      <c r="F454" s="55"/>
    </row>
    <row r="455" spans="4:6" s="38" customFormat="1" x14ac:dyDescent="0.2">
      <c r="D455" s="52"/>
      <c r="F455" s="55"/>
    </row>
    <row r="456" spans="4:6" s="38" customFormat="1" x14ac:dyDescent="0.2">
      <c r="D456" s="52"/>
      <c r="F456" s="55"/>
    </row>
    <row r="457" spans="4:6" s="38" customFormat="1" x14ac:dyDescent="0.2">
      <c r="D457" s="52"/>
      <c r="F457" s="55"/>
    </row>
    <row r="458" spans="4:6" s="38" customFormat="1" x14ac:dyDescent="0.2">
      <c r="D458" s="52"/>
      <c r="F458" s="55"/>
    </row>
    <row r="459" spans="4:6" s="38" customFormat="1" x14ac:dyDescent="0.2">
      <c r="D459" s="52"/>
      <c r="F459" s="55"/>
    </row>
    <row r="460" spans="4:6" s="38" customFormat="1" x14ac:dyDescent="0.2">
      <c r="D460" s="52"/>
      <c r="F460" s="55"/>
    </row>
    <row r="461" spans="4:6" s="38" customFormat="1" x14ac:dyDescent="0.2">
      <c r="D461" s="52"/>
      <c r="F461" s="55"/>
    </row>
    <row r="462" spans="4:6" s="38" customFormat="1" x14ac:dyDescent="0.2">
      <c r="D462" s="52"/>
      <c r="F462" s="55"/>
    </row>
    <row r="463" spans="4:6" s="38" customFormat="1" x14ac:dyDescent="0.2">
      <c r="D463" s="52"/>
      <c r="F463" s="55"/>
    </row>
    <row r="464" spans="4:6" s="38" customFormat="1" x14ac:dyDescent="0.2">
      <c r="D464" s="52"/>
      <c r="F464" s="55"/>
    </row>
    <row r="465" spans="4:6" s="38" customFormat="1" x14ac:dyDescent="0.2">
      <c r="D465" s="52"/>
      <c r="F465" s="55"/>
    </row>
    <row r="466" spans="4:6" s="38" customFormat="1" x14ac:dyDescent="0.2">
      <c r="D466" s="52"/>
      <c r="F466" s="55"/>
    </row>
    <row r="467" spans="4:6" s="38" customFormat="1" x14ac:dyDescent="0.2">
      <c r="D467" s="52"/>
      <c r="F467" s="55"/>
    </row>
    <row r="468" spans="4:6" s="38" customFormat="1" x14ac:dyDescent="0.2">
      <c r="D468" s="52"/>
      <c r="F468" s="55"/>
    </row>
    <row r="469" spans="4:6" s="38" customFormat="1" x14ac:dyDescent="0.2">
      <c r="D469" s="52"/>
      <c r="F469" s="55"/>
    </row>
    <row r="470" spans="4:6" s="38" customFormat="1" x14ac:dyDescent="0.2">
      <c r="D470" s="52"/>
      <c r="F470" s="55"/>
    </row>
    <row r="471" spans="4:6" s="38" customFormat="1" x14ac:dyDescent="0.2">
      <c r="D471" s="52"/>
      <c r="F471" s="55"/>
    </row>
    <row r="472" spans="4:6" s="38" customFormat="1" x14ac:dyDescent="0.2">
      <c r="D472" s="52"/>
      <c r="F472" s="55"/>
    </row>
    <row r="473" spans="4:6" s="38" customFormat="1" x14ac:dyDescent="0.2">
      <c r="D473" s="52"/>
      <c r="F473" s="55"/>
    </row>
    <row r="474" spans="4:6" s="38" customFormat="1" x14ac:dyDescent="0.2">
      <c r="D474" s="52"/>
      <c r="F474" s="55"/>
    </row>
    <row r="475" spans="4:6" s="38" customFormat="1" x14ac:dyDescent="0.2">
      <c r="D475" s="52"/>
      <c r="F475" s="55"/>
    </row>
    <row r="476" spans="4:6" s="38" customFormat="1" x14ac:dyDescent="0.2">
      <c r="D476" s="52"/>
      <c r="F476" s="55"/>
    </row>
    <row r="477" spans="4:6" s="38" customFormat="1" x14ac:dyDescent="0.2">
      <c r="D477" s="52"/>
      <c r="F477" s="55"/>
    </row>
    <row r="478" spans="4:6" s="38" customFormat="1" x14ac:dyDescent="0.2">
      <c r="D478" s="52"/>
      <c r="F478" s="55"/>
    </row>
    <row r="479" spans="4:6" s="38" customFormat="1" x14ac:dyDescent="0.2">
      <c r="D479" s="52"/>
      <c r="F479" s="55"/>
    </row>
    <row r="480" spans="4:6" s="38" customFormat="1" x14ac:dyDescent="0.2">
      <c r="D480" s="52"/>
      <c r="F480" s="55"/>
    </row>
    <row r="481" spans="4:6" s="38" customFormat="1" x14ac:dyDescent="0.2">
      <c r="D481" s="52"/>
      <c r="F481" s="55"/>
    </row>
    <row r="482" spans="4:6" s="38" customFormat="1" x14ac:dyDescent="0.2">
      <c r="D482" s="52"/>
      <c r="F482" s="55"/>
    </row>
    <row r="483" spans="4:6" s="38" customFormat="1" x14ac:dyDescent="0.2">
      <c r="D483" s="52"/>
      <c r="F483" s="55"/>
    </row>
    <row r="484" spans="4:6" s="38" customFormat="1" x14ac:dyDescent="0.2">
      <c r="D484" s="52"/>
      <c r="F484" s="55"/>
    </row>
    <row r="485" spans="4:6" s="38" customFormat="1" x14ac:dyDescent="0.2">
      <c r="D485" s="52"/>
      <c r="F485" s="55"/>
    </row>
    <row r="486" spans="4:6" s="38" customFormat="1" x14ac:dyDescent="0.2">
      <c r="D486" s="52"/>
      <c r="F486" s="55"/>
    </row>
    <row r="487" spans="4:6" s="38" customFormat="1" x14ac:dyDescent="0.2">
      <c r="D487" s="52"/>
      <c r="F487" s="55"/>
    </row>
    <row r="488" spans="4:6" s="38" customFormat="1" x14ac:dyDescent="0.2">
      <c r="D488" s="52"/>
      <c r="F488" s="55"/>
    </row>
    <row r="489" spans="4:6" s="38" customFormat="1" x14ac:dyDescent="0.2">
      <c r="D489" s="52"/>
      <c r="F489" s="55"/>
    </row>
    <row r="490" spans="4:6" s="38" customFormat="1" x14ac:dyDescent="0.2">
      <c r="D490" s="52"/>
      <c r="F490" s="55"/>
    </row>
    <row r="491" spans="4:6" s="38" customFormat="1" x14ac:dyDescent="0.2">
      <c r="D491" s="52"/>
      <c r="F491" s="55"/>
    </row>
    <row r="492" spans="4:6" s="38" customFormat="1" x14ac:dyDescent="0.2">
      <c r="D492" s="52"/>
      <c r="F492" s="55"/>
    </row>
    <row r="493" spans="4:6" s="38" customFormat="1" x14ac:dyDescent="0.2">
      <c r="D493" s="52"/>
      <c r="F493" s="55"/>
    </row>
    <row r="494" spans="4:6" s="38" customFormat="1" x14ac:dyDescent="0.2">
      <c r="D494" s="52"/>
      <c r="F494" s="55"/>
    </row>
    <row r="495" spans="4:6" s="38" customFormat="1" x14ac:dyDescent="0.2">
      <c r="D495" s="52"/>
      <c r="F495" s="55"/>
    </row>
    <row r="496" spans="4:6" s="38" customFormat="1" x14ac:dyDescent="0.2">
      <c r="D496" s="52"/>
      <c r="F496" s="55"/>
    </row>
    <row r="497" spans="4:6" s="38" customFormat="1" x14ac:dyDescent="0.2">
      <c r="D497" s="52"/>
      <c r="F497" s="55"/>
    </row>
    <row r="498" spans="4:6" s="38" customFormat="1" x14ac:dyDescent="0.2">
      <c r="D498" s="52"/>
      <c r="F498" s="55"/>
    </row>
    <row r="499" spans="4:6" s="38" customFormat="1" x14ac:dyDescent="0.2">
      <c r="D499" s="52"/>
      <c r="F499" s="55"/>
    </row>
    <row r="500" spans="4:6" s="38" customFormat="1" x14ac:dyDescent="0.2">
      <c r="D500" s="52"/>
      <c r="F500" s="55"/>
    </row>
    <row r="501" spans="4:6" s="38" customFormat="1" x14ac:dyDescent="0.2">
      <c r="D501" s="52"/>
      <c r="F501" s="55"/>
    </row>
    <row r="502" spans="4:6" s="38" customFormat="1" x14ac:dyDescent="0.2">
      <c r="D502" s="52"/>
      <c r="F502" s="55"/>
    </row>
    <row r="503" spans="4:6" s="38" customFormat="1" x14ac:dyDescent="0.2">
      <c r="D503" s="52"/>
      <c r="F503" s="55"/>
    </row>
    <row r="504" spans="4:6" s="38" customFormat="1" x14ac:dyDescent="0.2">
      <c r="D504" s="52"/>
      <c r="F504" s="55"/>
    </row>
    <row r="505" spans="4:6" s="38" customFormat="1" x14ac:dyDescent="0.2">
      <c r="D505" s="52"/>
      <c r="F505" s="55"/>
    </row>
    <row r="506" spans="4:6" s="38" customFormat="1" x14ac:dyDescent="0.2">
      <c r="D506" s="52"/>
      <c r="F506" s="55"/>
    </row>
    <row r="507" spans="4:6" s="38" customFormat="1" x14ac:dyDescent="0.2">
      <c r="D507" s="52"/>
      <c r="F507" s="55"/>
    </row>
    <row r="508" spans="4:6" s="38" customFormat="1" x14ac:dyDescent="0.2">
      <c r="D508" s="52"/>
      <c r="F508" s="55"/>
    </row>
    <row r="509" spans="4:6" s="38" customFormat="1" x14ac:dyDescent="0.2">
      <c r="D509" s="52"/>
      <c r="F509" s="55"/>
    </row>
    <row r="510" spans="4:6" s="38" customFormat="1" x14ac:dyDescent="0.2">
      <c r="D510" s="52"/>
      <c r="F510" s="55"/>
    </row>
    <row r="511" spans="4:6" s="38" customFormat="1" x14ac:dyDescent="0.2">
      <c r="D511" s="52"/>
      <c r="F511" s="55"/>
    </row>
    <row r="512" spans="4:6" s="38" customFormat="1" x14ac:dyDescent="0.2">
      <c r="D512" s="52"/>
      <c r="F512" s="55"/>
    </row>
    <row r="513" spans="4:6" s="38" customFormat="1" x14ac:dyDescent="0.2">
      <c r="D513" s="52"/>
      <c r="F513" s="55"/>
    </row>
    <row r="514" spans="4:6" s="38" customFormat="1" x14ac:dyDescent="0.2">
      <c r="D514" s="52"/>
      <c r="F514" s="55"/>
    </row>
    <row r="515" spans="4:6" s="38" customFormat="1" x14ac:dyDescent="0.2">
      <c r="D515" s="52"/>
      <c r="F515" s="55"/>
    </row>
    <row r="516" spans="4:6" s="38" customFormat="1" x14ac:dyDescent="0.2">
      <c r="D516" s="52"/>
      <c r="F516" s="55"/>
    </row>
    <row r="517" spans="4:6" s="38" customFormat="1" x14ac:dyDescent="0.2">
      <c r="D517" s="52"/>
      <c r="F517" s="55"/>
    </row>
    <row r="518" spans="4:6" s="38" customFormat="1" x14ac:dyDescent="0.2">
      <c r="D518" s="52"/>
      <c r="F518" s="55"/>
    </row>
    <row r="519" spans="4:6" s="38" customFormat="1" x14ac:dyDescent="0.2">
      <c r="D519" s="52"/>
      <c r="F519" s="55"/>
    </row>
    <row r="520" spans="4:6" s="38" customFormat="1" x14ac:dyDescent="0.2">
      <c r="D520" s="52"/>
      <c r="F520" s="55"/>
    </row>
    <row r="521" spans="4:6" s="38" customFormat="1" x14ac:dyDescent="0.2">
      <c r="D521" s="52"/>
      <c r="F521" s="55"/>
    </row>
    <row r="522" spans="4:6" s="38" customFormat="1" x14ac:dyDescent="0.2">
      <c r="D522" s="52"/>
      <c r="F522" s="55"/>
    </row>
    <row r="523" spans="4:6" s="38" customFormat="1" x14ac:dyDescent="0.2">
      <c r="D523" s="52"/>
      <c r="F523" s="55"/>
    </row>
    <row r="524" spans="4:6" s="38" customFormat="1" x14ac:dyDescent="0.2">
      <c r="D524" s="52"/>
      <c r="F524" s="55"/>
    </row>
    <row r="525" spans="4:6" s="38" customFormat="1" x14ac:dyDescent="0.2">
      <c r="D525" s="52"/>
      <c r="F525" s="55"/>
    </row>
    <row r="526" spans="4:6" s="38" customFormat="1" x14ac:dyDescent="0.2">
      <c r="D526" s="52"/>
      <c r="F526" s="55"/>
    </row>
    <row r="527" spans="4:6" s="38" customFormat="1" x14ac:dyDescent="0.2">
      <c r="D527" s="52"/>
      <c r="F527" s="55"/>
    </row>
    <row r="528" spans="4:6" s="38" customFormat="1" x14ac:dyDescent="0.2">
      <c r="D528" s="52"/>
      <c r="F528" s="55"/>
    </row>
    <row r="529" spans="4:6" s="38" customFormat="1" x14ac:dyDescent="0.2">
      <c r="D529" s="52"/>
      <c r="F529" s="55"/>
    </row>
    <row r="530" spans="4:6" s="38" customFormat="1" x14ac:dyDescent="0.2">
      <c r="D530" s="52"/>
      <c r="F530" s="55"/>
    </row>
    <row r="531" spans="4:6" s="38" customFormat="1" x14ac:dyDescent="0.2">
      <c r="D531" s="52"/>
      <c r="F531" s="55"/>
    </row>
    <row r="532" spans="4:6" s="38" customFormat="1" x14ac:dyDescent="0.2">
      <c r="D532" s="52"/>
      <c r="F532" s="55"/>
    </row>
    <row r="533" spans="4:6" s="38" customFormat="1" x14ac:dyDescent="0.2">
      <c r="D533" s="52"/>
      <c r="F533" s="55"/>
    </row>
    <row r="534" spans="4:6" s="38" customFormat="1" x14ac:dyDescent="0.2">
      <c r="D534" s="52"/>
      <c r="F534" s="55"/>
    </row>
    <row r="535" spans="4:6" s="38" customFormat="1" x14ac:dyDescent="0.2">
      <c r="D535" s="52"/>
      <c r="F535" s="55"/>
    </row>
    <row r="536" spans="4:6" s="38" customFormat="1" x14ac:dyDescent="0.2">
      <c r="D536" s="52"/>
      <c r="F536" s="55"/>
    </row>
    <row r="537" spans="4:6" s="38" customFormat="1" x14ac:dyDescent="0.2">
      <c r="D537" s="52"/>
      <c r="F537" s="55"/>
    </row>
    <row r="538" spans="4:6" s="38" customFormat="1" x14ac:dyDescent="0.2">
      <c r="D538" s="52"/>
      <c r="F538" s="55"/>
    </row>
    <row r="539" spans="4:6" s="38" customFormat="1" x14ac:dyDescent="0.2">
      <c r="D539" s="52"/>
      <c r="F539" s="55"/>
    </row>
    <row r="540" spans="4:6" s="38" customFormat="1" x14ac:dyDescent="0.2">
      <c r="D540" s="52"/>
      <c r="F540" s="55"/>
    </row>
    <row r="541" spans="4:6" s="38" customFormat="1" x14ac:dyDescent="0.2">
      <c r="D541" s="52"/>
      <c r="F541" s="55"/>
    </row>
    <row r="542" spans="4:6" s="38" customFormat="1" x14ac:dyDescent="0.2">
      <c r="D542" s="52"/>
      <c r="F542" s="55"/>
    </row>
    <row r="543" spans="4:6" s="38" customFormat="1" x14ac:dyDescent="0.2">
      <c r="D543" s="52"/>
      <c r="F543" s="55"/>
    </row>
    <row r="544" spans="4:6" s="38" customFormat="1" x14ac:dyDescent="0.2">
      <c r="D544" s="52"/>
      <c r="F544" s="55"/>
    </row>
    <row r="545" spans="4:6" s="38" customFormat="1" x14ac:dyDescent="0.2">
      <c r="D545" s="52"/>
      <c r="F545" s="55"/>
    </row>
    <row r="546" spans="4:6" s="38" customFormat="1" x14ac:dyDescent="0.2">
      <c r="D546" s="52"/>
      <c r="F546" s="55"/>
    </row>
    <row r="547" spans="4:6" s="38" customFormat="1" x14ac:dyDescent="0.2">
      <c r="D547" s="52"/>
      <c r="F547" s="55"/>
    </row>
    <row r="548" spans="4:6" s="38" customFormat="1" x14ac:dyDescent="0.2">
      <c r="D548" s="52"/>
      <c r="F548" s="55"/>
    </row>
    <row r="549" spans="4:6" s="38" customFormat="1" x14ac:dyDescent="0.2">
      <c r="D549" s="52"/>
      <c r="F549" s="55"/>
    </row>
    <row r="550" spans="4:6" s="38" customFormat="1" x14ac:dyDescent="0.2">
      <c r="D550" s="52"/>
      <c r="F550" s="55"/>
    </row>
    <row r="551" spans="4:6" s="38" customFormat="1" x14ac:dyDescent="0.2">
      <c r="D551" s="52"/>
      <c r="F551" s="55"/>
    </row>
    <row r="552" spans="4:6" s="38" customFormat="1" x14ac:dyDescent="0.2">
      <c r="D552" s="52"/>
      <c r="F552" s="55"/>
    </row>
    <row r="553" spans="4:6" s="38" customFormat="1" x14ac:dyDescent="0.2">
      <c r="D553" s="52"/>
      <c r="F553" s="55"/>
    </row>
    <row r="554" spans="4:6" s="38" customFormat="1" x14ac:dyDescent="0.2">
      <c r="D554" s="52"/>
      <c r="F554" s="55"/>
    </row>
    <row r="555" spans="4:6" s="38" customFormat="1" x14ac:dyDescent="0.2">
      <c r="D555" s="52"/>
      <c r="F555" s="55"/>
    </row>
    <row r="556" spans="4:6" s="38" customFormat="1" x14ac:dyDescent="0.2">
      <c r="D556" s="52"/>
      <c r="F556" s="55"/>
    </row>
    <row r="557" spans="4:6" s="38" customFormat="1" x14ac:dyDescent="0.2">
      <c r="D557" s="52"/>
      <c r="F557" s="55"/>
    </row>
    <row r="558" spans="4:6" s="38" customFormat="1" x14ac:dyDescent="0.2">
      <c r="D558" s="52"/>
      <c r="F558" s="55"/>
    </row>
    <row r="559" spans="4:6" s="38" customFormat="1" x14ac:dyDescent="0.2">
      <c r="D559" s="52"/>
      <c r="F559" s="55"/>
    </row>
    <row r="560" spans="4:6" s="38" customFormat="1" x14ac:dyDescent="0.2">
      <c r="D560" s="52"/>
      <c r="F560" s="55"/>
    </row>
    <row r="561" spans="4:6" s="38" customFormat="1" x14ac:dyDescent="0.2">
      <c r="D561" s="52"/>
      <c r="F561" s="55"/>
    </row>
    <row r="562" spans="4:6" s="38" customFormat="1" x14ac:dyDescent="0.2">
      <c r="D562" s="52"/>
      <c r="F562" s="55"/>
    </row>
    <row r="563" spans="4:6" s="38" customFormat="1" x14ac:dyDescent="0.2">
      <c r="D563" s="52"/>
      <c r="F563" s="55"/>
    </row>
    <row r="564" spans="4:6" s="38" customFormat="1" x14ac:dyDescent="0.2">
      <c r="D564" s="52"/>
      <c r="F564" s="55"/>
    </row>
    <row r="565" spans="4:6" s="38" customFormat="1" x14ac:dyDescent="0.2">
      <c r="D565" s="52"/>
      <c r="F565" s="55"/>
    </row>
    <row r="566" spans="4:6" s="38" customFormat="1" x14ac:dyDescent="0.2">
      <c r="D566" s="52"/>
      <c r="F566" s="55"/>
    </row>
    <row r="567" spans="4:6" s="38" customFormat="1" x14ac:dyDescent="0.2">
      <c r="D567" s="52"/>
      <c r="F567" s="55"/>
    </row>
    <row r="568" spans="4:6" s="38" customFormat="1" x14ac:dyDescent="0.2">
      <c r="D568" s="52"/>
      <c r="F568" s="55"/>
    </row>
    <row r="569" spans="4:6" s="38" customFormat="1" x14ac:dyDescent="0.2">
      <c r="D569" s="52"/>
      <c r="F569" s="55"/>
    </row>
    <row r="570" spans="4:6" s="38" customFormat="1" x14ac:dyDescent="0.2">
      <c r="D570" s="52"/>
      <c r="F570" s="55"/>
    </row>
    <row r="571" spans="4:6" s="38" customFormat="1" x14ac:dyDescent="0.2">
      <c r="D571" s="52"/>
      <c r="F571" s="55"/>
    </row>
    <row r="572" spans="4:6" s="38" customFormat="1" x14ac:dyDescent="0.2">
      <c r="D572" s="52"/>
      <c r="F572" s="55"/>
    </row>
    <row r="573" spans="4:6" s="38" customFormat="1" x14ac:dyDescent="0.2">
      <c r="D573" s="52"/>
      <c r="F573" s="55"/>
    </row>
    <row r="574" spans="4:6" s="38" customFormat="1" x14ac:dyDescent="0.2">
      <c r="D574" s="52"/>
      <c r="F574" s="55"/>
    </row>
    <row r="575" spans="4:6" s="38" customFormat="1" x14ac:dyDescent="0.2">
      <c r="D575" s="52"/>
      <c r="F575" s="55"/>
    </row>
    <row r="576" spans="4:6" s="38" customFormat="1" x14ac:dyDescent="0.2">
      <c r="D576" s="52"/>
      <c r="F576" s="55"/>
    </row>
    <row r="577" spans="4:6" s="38" customFormat="1" x14ac:dyDescent="0.2">
      <c r="D577" s="52"/>
      <c r="F577" s="55"/>
    </row>
    <row r="578" spans="4:6" s="38" customFormat="1" x14ac:dyDescent="0.2">
      <c r="D578" s="52"/>
      <c r="F578" s="55"/>
    </row>
    <row r="579" spans="4:6" s="38" customFormat="1" x14ac:dyDescent="0.2">
      <c r="D579" s="52"/>
      <c r="F579" s="55"/>
    </row>
    <row r="580" spans="4:6" s="38" customFormat="1" x14ac:dyDescent="0.2">
      <c r="D580" s="52"/>
      <c r="F580" s="55"/>
    </row>
    <row r="581" spans="4:6" s="38" customFormat="1" x14ac:dyDescent="0.2">
      <c r="D581" s="52"/>
      <c r="F581" s="55"/>
    </row>
    <row r="582" spans="4:6" s="38" customFormat="1" x14ac:dyDescent="0.2">
      <c r="D582" s="52"/>
      <c r="F582" s="55"/>
    </row>
    <row r="583" spans="4:6" s="38" customFormat="1" x14ac:dyDescent="0.2">
      <c r="D583" s="52"/>
      <c r="F583" s="55"/>
    </row>
    <row r="584" spans="4:6" s="38" customFormat="1" x14ac:dyDescent="0.2">
      <c r="D584" s="52"/>
      <c r="F584" s="55"/>
    </row>
    <row r="585" spans="4:6" s="38" customFormat="1" x14ac:dyDescent="0.2">
      <c r="D585" s="52"/>
      <c r="F585" s="55"/>
    </row>
    <row r="586" spans="4:6" s="38" customFormat="1" x14ac:dyDescent="0.2">
      <c r="D586" s="52"/>
      <c r="F586" s="55"/>
    </row>
    <row r="587" spans="4:6" s="38" customFormat="1" x14ac:dyDescent="0.2">
      <c r="D587" s="52"/>
      <c r="F587" s="55"/>
    </row>
    <row r="588" spans="4:6" s="38" customFormat="1" x14ac:dyDescent="0.2">
      <c r="D588" s="52"/>
      <c r="F588" s="55"/>
    </row>
    <row r="589" spans="4:6" s="38" customFormat="1" x14ac:dyDescent="0.2">
      <c r="D589" s="52"/>
      <c r="F589" s="55"/>
    </row>
    <row r="590" spans="4:6" s="38" customFormat="1" x14ac:dyDescent="0.2">
      <c r="D590" s="52"/>
      <c r="F590" s="55"/>
    </row>
    <row r="591" spans="4:6" s="38" customFormat="1" x14ac:dyDescent="0.2">
      <c r="D591" s="52"/>
      <c r="F591" s="55"/>
    </row>
    <row r="592" spans="4:6" s="38" customFormat="1" x14ac:dyDescent="0.2">
      <c r="D592" s="52"/>
      <c r="F592" s="55"/>
    </row>
    <row r="593" spans="4:6" s="38" customFormat="1" x14ac:dyDescent="0.2">
      <c r="D593" s="52"/>
      <c r="F593" s="55"/>
    </row>
    <row r="594" spans="4:6" s="38" customFormat="1" x14ac:dyDescent="0.2">
      <c r="D594" s="52"/>
      <c r="F594" s="55"/>
    </row>
    <row r="595" spans="4:6" s="38" customFormat="1" x14ac:dyDescent="0.2">
      <c r="D595" s="52"/>
      <c r="F595" s="55"/>
    </row>
    <row r="596" spans="4:6" s="38" customFormat="1" x14ac:dyDescent="0.2">
      <c r="D596" s="52"/>
      <c r="F596" s="55"/>
    </row>
    <row r="597" spans="4:6" s="38" customFormat="1" x14ac:dyDescent="0.2">
      <c r="D597" s="52"/>
      <c r="F597" s="55"/>
    </row>
    <row r="598" spans="4:6" s="38" customFormat="1" x14ac:dyDescent="0.2">
      <c r="D598" s="52"/>
      <c r="F598" s="55"/>
    </row>
    <row r="599" spans="4:6" s="38" customFormat="1" x14ac:dyDescent="0.2">
      <c r="D599" s="52"/>
      <c r="F599" s="55"/>
    </row>
    <row r="600" spans="4:6" s="38" customFormat="1" x14ac:dyDescent="0.2">
      <c r="D600" s="52"/>
      <c r="F600" s="55"/>
    </row>
    <row r="601" spans="4:6" s="38" customFormat="1" x14ac:dyDescent="0.2">
      <c r="D601" s="52"/>
      <c r="F601" s="55"/>
    </row>
    <row r="602" spans="4:6" s="38" customFormat="1" x14ac:dyDescent="0.2">
      <c r="D602" s="52"/>
      <c r="F602" s="55"/>
    </row>
    <row r="603" spans="4:6" s="38" customFormat="1" x14ac:dyDescent="0.2">
      <c r="D603" s="52"/>
      <c r="F603" s="55"/>
    </row>
    <row r="604" spans="4:6" s="38" customFormat="1" x14ac:dyDescent="0.2">
      <c r="D604" s="52"/>
      <c r="F604" s="55"/>
    </row>
    <row r="605" spans="4:6" s="38" customFormat="1" x14ac:dyDescent="0.2">
      <c r="D605" s="52"/>
      <c r="F605" s="55"/>
    </row>
    <row r="606" spans="4:6" s="38" customFormat="1" x14ac:dyDescent="0.2">
      <c r="D606" s="52"/>
      <c r="F606" s="55"/>
    </row>
    <row r="607" spans="4:6" s="38" customFormat="1" x14ac:dyDescent="0.2">
      <c r="D607" s="52"/>
      <c r="F607" s="55"/>
    </row>
    <row r="608" spans="4:6" s="38" customFormat="1" x14ac:dyDescent="0.2">
      <c r="D608" s="52"/>
      <c r="F608" s="55"/>
    </row>
    <row r="609" spans="4:6" s="38" customFormat="1" x14ac:dyDescent="0.2">
      <c r="D609" s="52"/>
      <c r="F609" s="55"/>
    </row>
    <row r="610" spans="4:6" s="38" customFormat="1" x14ac:dyDescent="0.2">
      <c r="D610" s="52"/>
      <c r="F610" s="55"/>
    </row>
    <row r="611" spans="4:6" s="38" customFormat="1" x14ac:dyDescent="0.2">
      <c r="D611" s="52"/>
      <c r="F611" s="55"/>
    </row>
    <row r="612" spans="4:6" s="38" customFormat="1" x14ac:dyDescent="0.2">
      <c r="D612" s="52"/>
      <c r="F612" s="55"/>
    </row>
    <row r="613" spans="4:6" s="38" customFormat="1" x14ac:dyDescent="0.2">
      <c r="D613" s="52"/>
      <c r="F613" s="55"/>
    </row>
    <row r="614" spans="4:6" s="38" customFormat="1" x14ac:dyDescent="0.2">
      <c r="D614" s="52"/>
      <c r="F614" s="55"/>
    </row>
    <row r="615" spans="4:6" s="38" customFormat="1" x14ac:dyDescent="0.2">
      <c r="D615" s="52"/>
      <c r="F615" s="55"/>
    </row>
    <row r="616" spans="4:6" s="38" customFormat="1" x14ac:dyDescent="0.2">
      <c r="D616" s="52"/>
      <c r="F616" s="55"/>
    </row>
    <row r="617" spans="4:6" s="38" customFormat="1" x14ac:dyDescent="0.2">
      <c r="D617" s="52"/>
      <c r="F617" s="55"/>
    </row>
    <row r="618" spans="4:6" s="38" customFormat="1" x14ac:dyDescent="0.2">
      <c r="D618" s="52"/>
      <c r="F618" s="55"/>
    </row>
    <row r="619" spans="4:6" s="38" customFormat="1" x14ac:dyDescent="0.2">
      <c r="D619" s="52"/>
      <c r="F619" s="55"/>
    </row>
    <row r="620" spans="4:6" s="38" customFormat="1" x14ac:dyDescent="0.2">
      <c r="D620" s="52"/>
      <c r="F620" s="55"/>
    </row>
    <row r="621" spans="4:6" s="38" customFormat="1" x14ac:dyDescent="0.2">
      <c r="D621" s="52"/>
      <c r="F621" s="55"/>
    </row>
    <row r="622" spans="4:6" s="38" customFormat="1" x14ac:dyDescent="0.2">
      <c r="D622" s="52"/>
      <c r="F622" s="55"/>
    </row>
    <row r="623" spans="4:6" s="38" customFormat="1" x14ac:dyDescent="0.2">
      <c r="D623" s="52"/>
      <c r="F623" s="55"/>
    </row>
    <row r="624" spans="4:6" s="38" customFormat="1" x14ac:dyDescent="0.2">
      <c r="D624" s="52"/>
      <c r="F624" s="55"/>
    </row>
    <row r="625" spans="4:6" s="38" customFormat="1" x14ac:dyDescent="0.2">
      <c r="D625" s="52"/>
      <c r="F625" s="55"/>
    </row>
    <row r="626" spans="4:6" s="38" customFormat="1" x14ac:dyDescent="0.2">
      <c r="D626" s="52"/>
      <c r="F626" s="55"/>
    </row>
    <row r="627" spans="4:6" s="38" customFormat="1" x14ac:dyDescent="0.2">
      <c r="D627" s="52"/>
      <c r="F627" s="55"/>
    </row>
    <row r="628" spans="4:6" s="38" customFormat="1" x14ac:dyDescent="0.2">
      <c r="D628" s="52"/>
      <c r="F628" s="55"/>
    </row>
    <row r="629" spans="4:6" s="38" customFormat="1" x14ac:dyDescent="0.2">
      <c r="D629" s="52"/>
      <c r="F629" s="55"/>
    </row>
    <row r="630" spans="4:6" s="38" customFormat="1" x14ac:dyDescent="0.2">
      <c r="D630" s="52"/>
      <c r="F630" s="55"/>
    </row>
    <row r="631" spans="4:6" s="38" customFormat="1" x14ac:dyDescent="0.2">
      <c r="D631" s="52"/>
      <c r="F631" s="55"/>
    </row>
    <row r="632" spans="4:6" s="38" customFormat="1" x14ac:dyDescent="0.2">
      <c r="D632" s="52"/>
      <c r="F632" s="55"/>
    </row>
    <row r="633" spans="4:6" s="38" customFormat="1" x14ac:dyDescent="0.2">
      <c r="D633" s="52"/>
      <c r="F633" s="55"/>
    </row>
    <row r="634" spans="4:6" s="38" customFormat="1" x14ac:dyDescent="0.2">
      <c r="D634" s="52"/>
      <c r="F634" s="55"/>
    </row>
    <row r="635" spans="4:6" s="38" customFormat="1" x14ac:dyDescent="0.2">
      <c r="D635" s="52"/>
      <c r="F635" s="55"/>
    </row>
    <row r="636" spans="4:6" s="38" customFormat="1" x14ac:dyDescent="0.2">
      <c r="D636" s="52"/>
      <c r="F636" s="55"/>
    </row>
    <row r="637" spans="4:6" s="38" customFormat="1" x14ac:dyDescent="0.2">
      <c r="D637" s="52"/>
      <c r="F637" s="55"/>
    </row>
    <row r="638" spans="4:6" s="38" customFormat="1" x14ac:dyDescent="0.2">
      <c r="D638" s="52"/>
      <c r="F638" s="55"/>
    </row>
    <row r="639" spans="4:6" s="38" customFormat="1" x14ac:dyDescent="0.2">
      <c r="D639" s="52"/>
      <c r="F639" s="55"/>
    </row>
    <row r="640" spans="4:6" s="38" customFormat="1" x14ac:dyDescent="0.2">
      <c r="D640" s="52"/>
      <c r="F640" s="55"/>
    </row>
    <row r="641" spans="4:6" s="38" customFormat="1" x14ac:dyDescent="0.2">
      <c r="D641" s="52"/>
      <c r="F641" s="55"/>
    </row>
    <row r="642" spans="4:6" s="38" customFormat="1" x14ac:dyDescent="0.2">
      <c r="D642" s="52"/>
      <c r="F642" s="55"/>
    </row>
    <row r="643" spans="4:6" s="38" customFormat="1" x14ac:dyDescent="0.2">
      <c r="D643" s="52"/>
      <c r="F643" s="55"/>
    </row>
    <row r="644" spans="4:6" s="38" customFormat="1" x14ac:dyDescent="0.2">
      <c r="D644" s="52"/>
      <c r="F644" s="55"/>
    </row>
    <row r="645" spans="4:6" s="38" customFormat="1" x14ac:dyDescent="0.2">
      <c r="D645" s="52"/>
      <c r="F645" s="55"/>
    </row>
    <row r="646" spans="4:6" s="38" customFormat="1" x14ac:dyDescent="0.2">
      <c r="D646" s="52"/>
      <c r="F646" s="55"/>
    </row>
    <row r="647" spans="4:6" s="38" customFormat="1" x14ac:dyDescent="0.2">
      <c r="D647" s="52"/>
      <c r="F647" s="55"/>
    </row>
    <row r="648" spans="4:6" s="38" customFormat="1" x14ac:dyDescent="0.2">
      <c r="D648" s="52"/>
      <c r="F648" s="55"/>
    </row>
    <row r="649" spans="4:6" s="38" customFormat="1" x14ac:dyDescent="0.2">
      <c r="D649" s="52"/>
      <c r="F649" s="55"/>
    </row>
    <row r="650" spans="4:6" s="38" customFormat="1" x14ac:dyDescent="0.2">
      <c r="D650" s="52"/>
      <c r="F650" s="55"/>
    </row>
    <row r="651" spans="4:6" s="38" customFormat="1" x14ac:dyDescent="0.2">
      <c r="D651" s="52"/>
      <c r="F651" s="55"/>
    </row>
    <row r="652" spans="4:6" s="38" customFormat="1" x14ac:dyDescent="0.2">
      <c r="D652" s="52"/>
      <c r="F652" s="55"/>
    </row>
    <row r="653" spans="4:6" s="38" customFormat="1" x14ac:dyDescent="0.2">
      <c r="D653" s="52"/>
      <c r="F653" s="55"/>
    </row>
    <row r="654" spans="4:6" s="38" customFormat="1" x14ac:dyDescent="0.2">
      <c r="D654" s="52"/>
      <c r="F654" s="55"/>
    </row>
    <row r="655" spans="4:6" s="38" customFormat="1" x14ac:dyDescent="0.2">
      <c r="D655" s="52"/>
      <c r="F655" s="55"/>
    </row>
    <row r="656" spans="4:6" s="38" customFormat="1" x14ac:dyDescent="0.2">
      <c r="D656" s="52"/>
      <c r="F656" s="55"/>
    </row>
    <row r="657" spans="4:6" s="38" customFormat="1" x14ac:dyDescent="0.2">
      <c r="D657" s="52"/>
      <c r="F657" s="55"/>
    </row>
    <row r="658" spans="4:6" s="38" customFormat="1" x14ac:dyDescent="0.2">
      <c r="D658" s="52"/>
      <c r="F658" s="55"/>
    </row>
    <row r="659" spans="4:6" s="38" customFormat="1" x14ac:dyDescent="0.2">
      <c r="D659" s="52"/>
      <c r="F659" s="55"/>
    </row>
    <row r="660" spans="4:6" s="38" customFormat="1" x14ac:dyDescent="0.2">
      <c r="D660" s="52"/>
      <c r="F660" s="55"/>
    </row>
    <row r="661" spans="4:6" s="38" customFormat="1" x14ac:dyDescent="0.2">
      <c r="D661" s="52"/>
      <c r="F661" s="55"/>
    </row>
    <row r="662" spans="4:6" s="38" customFormat="1" x14ac:dyDescent="0.2">
      <c r="D662" s="52"/>
      <c r="F662" s="55"/>
    </row>
    <row r="663" spans="4:6" s="38" customFormat="1" x14ac:dyDescent="0.2">
      <c r="D663" s="52"/>
      <c r="F663" s="55"/>
    </row>
    <row r="664" spans="4:6" s="38" customFormat="1" x14ac:dyDescent="0.2">
      <c r="D664" s="52"/>
      <c r="F664" s="55"/>
    </row>
    <row r="665" spans="4:6" s="38" customFormat="1" x14ac:dyDescent="0.2">
      <c r="D665" s="52"/>
      <c r="F665" s="55"/>
    </row>
    <row r="666" spans="4:6" s="38" customFormat="1" x14ac:dyDescent="0.2">
      <c r="D666" s="52"/>
      <c r="F666" s="55"/>
    </row>
    <row r="667" spans="4:6" s="38" customFormat="1" x14ac:dyDescent="0.2">
      <c r="D667" s="52"/>
      <c r="F667" s="55"/>
    </row>
    <row r="668" spans="4:6" s="38" customFormat="1" x14ac:dyDescent="0.2">
      <c r="D668" s="52"/>
      <c r="F668" s="55"/>
    </row>
    <row r="669" spans="4:6" s="38" customFormat="1" x14ac:dyDescent="0.2">
      <c r="D669" s="52"/>
      <c r="F669" s="55"/>
    </row>
    <row r="670" spans="4:6" s="38" customFormat="1" x14ac:dyDescent="0.2">
      <c r="D670" s="52"/>
      <c r="F670" s="55"/>
    </row>
    <row r="671" spans="4:6" s="38" customFormat="1" x14ac:dyDescent="0.2">
      <c r="D671" s="52"/>
      <c r="F671" s="55"/>
    </row>
    <row r="672" spans="4:6" s="38" customFormat="1" x14ac:dyDescent="0.2">
      <c r="D672" s="52"/>
      <c r="F672" s="55"/>
    </row>
    <row r="673" spans="4:6" s="38" customFormat="1" x14ac:dyDescent="0.2">
      <c r="D673" s="52"/>
      <c r="F673" s="55"/>
    </row>
    <row r="674" spans="4:6" s="38" customFormat="1" x14ac:dyDescent="0.2">
      <c r="D674" s="52"/>
      <c r="F674" s="55"/>
    </row>
    <row r="675" spans="4:6" s="38" customFormat="1" x14ac:dyDescent="0.2">
      <c r="D675" s="52"/>
      <c r="F675" s="55"/>
    </row>
    <row r="676" spans="4:6" s="38" customFormat="1" x14ac:dyDescent="0.2">
      <c r="D676" s="52"/>
      <c r="F676" s="55"/>
    </row>
    <row r="677" spans="4:6" s="38" customFormat="1" x14ac:dyDescent="0.2">
      <c r="D677" s="52"/>
      <c r="F677" s="55"/>
    </row>
    <row r="678" spans="4:6" s="38" customFormat="1" x14ac:dyDescent="0.2">
      <c r="D678" s="52"/>
      <c r="F678" s="55"/>
    </row>
    <row r="679" spans="4:6" s="38" customFormat="1" x14ac:dyDescent="0.2">
      <c r="D679" s="52"/>
      <c r="F679" s="55"/>
    </row>
    <row r="680" spans="4:6" s="38" customFormat="1" x14ac:dyDescent="0.2">
      <c r="D680" s="52"/>
      <c r="F680" s="55"/>
    </row>
    <row r="681" spans="4:6" s="38" customFormat="1" x14ac:dyDescent="0.2">
      <c r="D681" s="52"/>
      <c r="F681" s="55"/>
    </row>
    <row r="682" spans="4:6" s="38" customFormat="1" x14ac:dyDescent="0.2">
      <c r="D682" s="52"/>
      <c r="F682" s="55"/>
    </row>
    <row r="683" spans="4:6" s="38" customFormat="1" x14ac:dyDescent="0.2">
      <c r="D683" s="52"/>
      <c r="F683" s="55"/>
    </row>
    <row r="684" spans="4:6" s="38" customFormat="1" x14ac:dyDescent="0.2">
      <c r="D684" s="52"/>
      <c r="F684" s="55"/>
    </row>
    <row r="685" spans="4:6" s="38" customFormat="1" x14ac:dyDescent="0.2">
      <c r="D685" s="52"/>
      <c r="F685" s="55"/>
    </row>
    <row r="686" spans="4:6" s="38" customFormat="1" x14ac:dyDescent="0.2">
      <c r="D686" s="52"/>
      <c r="F686" s="55"/>
    </row>
    <row r="687" spans="4:6" s="38" customFormat="1" x14ac:dyDescent="0.2">
      <c r="D687" s="52"/>
      <c r="F687" s="55"/>
    </row>
    <row r="688" spans="4:6" s="38" customFormat="1" x14ac:dyDescent="0.2">
      <c r="D688" s="52"/>
      <c r="F688" s="55"/>
    </row>
    <row r="689" spans="4:6" s="38" customFormat="1" x14ac:dyDescent="0.2">
      <c r="D689" s="52"/>
      <c r="F689" s="55"/>
    </row>
    <row r="690" spans="4:6" s="38" customFormat="1" x14ac:dyDescent="0.2">
      <c r="D690" s="52"/>
      <c r="F690" s="55"/>
    </row>
    <row r="691" spans="4:6" s="38" customFormat="1" x14ac:dyDescent="0.2">
      <c r="D691" s="52"/>
      <c r="F691" s="55"/>
    </row>
    <row r="692" spans="4:6" s="38" customFormat="1" x14ac:dyDescent="0.2">
      <c r="D692" s="52"/>
      <c r="F692" s="55"/>
    </row>
    <row r="693" spans="4:6" s="38" customFormat="1" x14ac:dyDescent="0.2">
      <c r="D693" s="52"/>
      <c r="F693" s="55"/>
    </row>
    <row r="694" spans="4:6" s="38" customFormat="1" x14ac:dyDescent="0.2">
      <c r="D694" s="52"/>
      <c r="F694" s="55"/>
    </row>
    <row r="695" spans="4:6" s="38" customFormat="1" x14ac:dyDescent="0.2">
      <c r="D695" s="52"/>
      <c r="F695" s="55"/>
    </row>
    <row r="696" spans="4:6" s="38" customFormat="1" x14ac:dyDescent="0.2">
      <c r="D696" s="52"/>
      <c r="F696" s="55"/>
    </row>
    <row r="697" spans="4:6" s="38" customFormat="1" x14ac:dyDescent="0.2">
      <c r="D697" s="52"/>
      <c r="F697" s="55"/>
    </row>
    <row r="698" spans="4:6" s="38" customFormat="1" x14ac:dyDescent="0.2">
      <c r="D698" s="52"/>
      <c r="F698" s="55"/>
    </row>
    <row r="699" spans="4:6" s="38" customFormat="1" x14ac:dyDescent="0.2">
      <c r="D699" s="52"/>
      <c r="F699" s="55"/>
    </row>
    <row r="700" spans="4:6" s="38" customFormat="1" x14ac:dyDescent="0.2">
      <c r="D700" s="52"/>
      <c r="F700" s="55"/>
    </row>
    <row r="701" spans="4:6" s="38" customFormat="1" x14ac:dyDescent="0.2">
      <c r="D701" s="52"/>
      <c r="F701" s="55"/>
    </row>
    <row r="702" spans="4:6" s="38" customFormat="1" x14ac:dyDescent="0.2">
      <c r="D702" s="52"/>
      <c r="F702" s="55"/>
    </row>
    <row r="703" spans="4:6" s="38" customFormat="1" x14ac:dyDescent="0.2">
      <c r="D703" s="52"/>
      <c r="F703" s="55"/>
    </row>
    <row r="704" spans="4:6" s="38" customFormat="1" x14ac:dyDescent="0.2">
      <c r="D704" s="52"/>
      <c r="F704" s="55"/>
    </row>
    <row r="705" spans="4:6" s="38" customFormat="1" x14ac:dyDescent="0.2">
      <c r="D705" s="52"/>
      <c r="F705" s="55"/>
    </row>
    <row r="706" spans="4:6" s="38" customFormat="1" x14ac:dyDescent="0.2">
      <c r="D706" s="52"/>
      <c r="F706" s="55"/>
    </row>
    <row r="707" spans="4:6" s="38" customFormat="1" x14ac:dyDescent="0.2">
      <c r="D707" s="52"/>
      <c r="F707" s="55"/>
    </row>
    <row r="708" spans="4:6" s="38" customFormat="1" x14ac:dyDescent="0.2">
      <c r="D708" s="52"/>
      <c r="F708" s="55"/>
    </row>
    <row r="709" spans="4:6" s="38" customFormat="1" x14ac:dyDescent="0.2">
      <c r="D709" s="52"/>
      <c r="F709" s="55"/>
    </row>
    <row r="710" spans="4:6" s="38" customFormat="1" x14ac:dyDescent="0.2">
      <c r="D710" s="52"/>
      <c r="F710" s="55"/>
    </row>
    <row r="711" spans="4:6" s="38" customFormat="1" x14ac:dyDescent="0.2">
      <c r="D711" s="52"/>
      <c r="F711" s="55"/>
    </row>
    <row r="712" spans="4:6" s="38" customFormat="1" x14ac:dyDescent="0.2">
      <c r="D712" s="52"/>
      <c r="F712" s="55"/>
    </row>
    <row r="713" spans="4:6" s="38" customFormat="1" x14ac:dyDescent="0.2">
      <c r="D713" s="52"/>
      <c r="F713" s="55"/>
    </row>
    <row r="714" spans="4:6" s="38" customFormat="1" x14ac:dyDescent="0.2">
      <c r="D714" s="52"/>
      <c r="F714" s="55"/>
    </row>
    <row r="715" spans="4:6" s="38" customFormat="1" x14ac:dyDescent="0.2">
      <c r="D715" s="52"/>
      <c r="F715" s="55"/>
    </row>
    <row r="716" spans="4:6" s="38" customFormat="1" x14ac:dyDescent="0.2">
      <c r="D716" s="52"/>
      <c r="F716" s="55"/>
    </row>
    <row r="717" spans="4:6" s="38" customFormat="1" x14ac:dyDescent="0.2">
      <c r="D717" s="52"/>
      <c r="F717" s="55"/>
    </row>
    <row r="718" spans="4:6" s="38" customFormat="1" x14ac:dyDescent="0.2">
      <c r="D718" s="52"/>
      <c r="F718" s="55"/>
    </row>
    <row r="719" spans="4:6" s="38" customFormat="1" x14ac:dyDescent="0.2">
      <c r="D719" s="52"/>
      <c r="F719" s="55"/>
    </row>
    <row r="720" spans="4:6" s="38" customFormat="1" x14ac:dyDescent="0.2">
      <c r="D720" s="52"/>
      <c r="F720" s="55"/>
    </row>
    <row r="721" spans="4:6" s="38" customFormat="1" x14ac:dyDescent="0.2">
      <c r="D721" s="52"/>
      <c r="F721" s="55"/>
    </row>
    <row r="722" spans="4:6" s="38" customFormat="1" x14ac:dyDescent="0.2">
      <c r="D722" s="52"/>
      <c r="F722" s="55"/>
    </row>
    <row r="723" spans="4:6" s="38" customFormat="1" x14ac:dyDescent="0.2">
      <c r="D723" s="52"/>
      <c r="F723" s="55"/>
    </row>
    <row r="724" spans="4:6" s="38" customFormat="1" x14ac:dyDescent="0.2">
      <c r="D724" s="52"/>
      <c r="F724" s="55"/>
    </row>
    <row r="725" spans="4:6" s="38" customFormat="1" x14ac:dyDescent="0.2">
      <c r="D725" s="52"/>
      <c r="F725" s="55"/>
    </row>
    <row r="726" spans="4:6" s="38" customFormat="1" x14ac:dyDescent="0.2">
      <c r="D726" s="52"/>
      <c r="F726" s="55"/>
    </row>
    <row r="727" spans="4:6" s="38" customFormat="1" x14ac:dyDescent="0.2">
      <c r="D727" s="52"/>
      <c r="F727" s="55"/>
    </row>
    <row r="728" spans="4:6" s="38" customFormat="1" x14ac:dyDescent="0.2">
      <c r="D728" s="52"/>
      <c r="F728" s="55"/>
    </row>
    <row r="729" spans="4:6" s="38" customFormat="1" x14ac:dyDescent="0.2">
      <c r="D729" s="52"/>
      <c r="F729" s="55"/>
    </row>
    <row r="730" spans="4:6" s="38" customFormat="1" x14ac:dyDescent="0.2">
      <c r="D730" s="52"/>
      <c r="F730" s="55"/>
    </row>
    <row r="731" spans="4:6" s="38" customFormat="1" x14ac:dyDescent="0.2">
      <c r="D731" s="52"/>
      <c r="F731" s="55"/>
    </row>
    <row r="732" spans="4:6" s="38" customFormat="1" x14ac:dyDescent="0.2">
      <c r="D732" s="52"/>
      <c r="F732" s="55"/>
    </row>
    <row r="733" spans="4:6" s="38" customFormat="1" x14ac:dyDescent="0.2">
      <c r="D733" s="52"/>
      <c r="F733" s="55"/>
    </row>
    <row r="734" spans="4:6" s="38" customFormat="1" x14ac:dyDescent="0.2">
      <c r="D734" s="52"/>
      <c r="F734" s="55"/>
    </row>
    <row r="735" spans="4:6" s="38" customFormat="1" x14ac:dyDescent="0.2">
      <c r="D735" s="52"/>
      <c r="F735" s="55"/>
    </row>
    <row r="736" spans="4:6" s="38" customFormat="1" x14ac:dyDescent="0.2">
      <c r="D736" s="52"/>
      <c r="F736" s="55"/>
    </row>
    <row r="737" spans="4:6" s="38" customFormat="1" x14ac:dyDescent="0.2">
      <c r="D737" s="52"/>
      <c r="F737" s="55"/>
    </row>
    <row r="738" spans="4:6" s="38" customFormat="1" x14ac:dyDescent="0.2">
      <c r="D738" s="52"/>
      <c r="F738" s="55"/>
    </row>
    <row r="739" spans="4:6" s="38" customFormat="1" x14ac:dyDescent="0.2">
      <c r="D739" s="52"/>
      <c r="F739" s="55"/>
    </row>
    <row r="740" spans="4:6" s="38" customFormat="1" x14ac:dyDescent="0.2">
      <c r="D740" s="52"/>
      <c r="F740" s="55"/>
    </row>
    <row r="741" spans="4:6" s="38" customFormat="1" x14ac:dyDescent="0.2">
      <c r="D741" s="52"/>
      <c r="F741" s="55"/>
    </row>
    <row r="742" spans="4:6" s="38" customFormat="1" x14ac:dyDescent="0.2">
      <c r="D742" s="52"/>
      <c r="F742" s="55"/>
    </row>
    <row r="743" spans="4:6" s="38" customFormat="1" x14ac:dyDescent="0.2">
      <c r="D743" s="52"/>
      <c r="F743" s="55"/>
    </row>
    <row r="744" spans="4:6" s="38" customFormat="1" x14ac:dyDescent="0.2">
      <c r="D744" s="52"/>
      <c r="F744" s="55"/>
    </row>
    <row r="745" spans="4:6" s="38" customFormat="1" x14ac:dyDescent="0.2">
      <c r="D745" s="52"/>
      <c r="F745" s="55"/>
    </row>
    <row r="746" spans="4:6" s="38" customFormat="1" x14ac:dyDescent="0.2">
      <c r="D746" s="52"/>
      <c r="F746" s="55"/>
    </row>
    <row r="747" spans="4:6" s="38" customFormat="1" x14ac:dyDescent="0.2">
      <c r="D747" s="52"/>
      <c r="F747" s="55"/>
    </row>
    <row r="748" spans="4:6" s="38" customFormat="1" x14ac:dyDescent="0.2">
      <c r="D748" s="52"/>
      <c r="F748" s="55"/>
    </row>
  </sheetData>
  <sheetProtection password="A60F" sheet="1" objects="1" scenarios="1"/>
  <mergeCells count="74">
    <mergeCell ref="A1:F3"/>
    <mergeCell ref="A4:F4"/>
    <mergeCell ref="A6:F6"/>
    <mergeCell ref="A8:A11"/>
    <mergeCell ref="B8:B11"/>
    <mergeCell ref="C8:C11"/>
    <mergeCell ref="A13:A21"/>
    <mergeCell ref="B13:B14"/>
    <mergeCell ref="B16:B21"/>
    <mergeCell ref="C16:C21"/>
    <mergeCell ref="A23:A24"/>
    <mergeCell ref="B23:B24"/>
    <mergeCell ref="C23:C24"/>
    <mergeCell ref="A26:A28"/>
    <mergeCell ref="B26:B28"/>
    <mergeCell ref="C27:C28"/>
    <mergeCell ref="A29:A33"/>
    <mergeCell ref="B29:B33"/>
    <mergeCell ref="C29:C33"/>
    <mergeCell ref="A35:A41"/>
    <mergeCell ref="B35:B36"/>
    <mergeCell ref="B37:B39"/>
    <mergeCell ref="B40:B41"/>
    <mergeCell ref="A42:A44"/>
    <mergeCell ref="B43:B44"/>
    <mergeCell ref="A46:A51"/>
    <mergeCell ref="B46:B49"/>
    <mergeCell ref="C46:C47"/>
    <mergeCell ref="B50:B51"/>
    <mergeCell ref="A53:A59"/>
    <mergeCell ref="B53:B56"/>
    <mergeCell ref="C53:C54"/>
    <mergeCell ref="B57:B59"/>
    <mergeCell ref="A61:A64"/>
    <mergeCell ref="B61:B64"/>
    <mergeCell ref="C63:C64"/>
    <mergeCell ref="A65:A70"/>
    <mergeCell ref="B65:B70"/>
    <mergeCell ref="C66:C68"/>
    <mergeCell ref="A73:A75"/>
    <mergeCell ref="B73:B75"/>
    <mergeCell ref="C73:C74"/>
    <mergeCell ref="A77:A91"/>
    <mergeCell ref="B77:B79"/>
    <mergeCell ref="B80:B83"/>
    <mergeCell ref="B84:B86"/>
    <mergeCell ref="C85:C86"/>
    <mergeCell ref="B87:B90"/>
    <mergeCell ref="A138:D138"/>
    <mergeCell ref="A93:A105"/>
    <mergeCell ref="B94:B97"/>
    <mergeCell ref="B98:B104"/>
    <mergeCell ref="C98:C99"/>
    <mergeCell ref="C100:C101"/>
    <mergeCell ref="A109:A133"/>
    <mergeCell ref="B110:B123"/>
    <mergeCell ref="C114:C116"/>
    <mergeCell ref="C122:C123"/>
    <mergeCell ref="B124:B126"/>
    <mergeCell ref="B127:B132"/>
    <mergeCell ref="C129:C130"/>
    <mergeCell ref="A135:A137"/>
    <mergeCell ref="B135:B137"/>
    <mergeCell ref="C135:C137"/>
    <mergeCell ref="A154:E154"/>
    <mergeCell ref="A155:C155"/>
    <mergeCell ref="A161:F161"/>
    <mergeCell ref="A162:F162"/>
    <mergeCell ref="A140:F140"/>
    <mergeCell ref="A142:A148"/>
    <mergeCell ref="B142:B145"/>
    <mergeCell ref="B146:B147"/>
    <mergeCell ref="A150:A151"/>
    <mergeCell ref="B150:B151"/>
  </mergeCells>
  <pageMargins left="0.7" right="0.7" top="0.75" bottom="0.75" header="0.3" footer="0.3"/>
  <pageSetup paperSize="2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2019-11-15T15:44:44Z</dcterms:created>
  <dcterms:modified xsi:type="dcterms:W3CDTF">2019-11-15T15:54:24Z</dcterms:modified>
</cp:coreProperties>
</file>