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GTO MARZO 2021\"/>
    </mc:Choice>
  </mc:AlternateContent>
  <xr:revisionPtr revIDLastSave="0" documentId="13_ncr:1_{35532697-8444-4FAA-B2EF-7C5E57554718}" xr6:coauthVersionLast="46" xr6:coauthVersionMax="46" xr10:uidLastSave="{00000000-0000-0000-0000-000000000000}"/>
  <bookViews>
    <workbookView xWindow="-120" yWindow="-120" windowWidth="20730" windowHeight="11160" xr2:uid="{00FBA3CD-24AF-42AE-8DD3-5F6E356314BC}"/>
  </bookViews>
  <sheets>
    <sheet name="PROYECTOS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61" i="1" l="1"/>
  <c r="C156" i="1"/>
  <c r="C152" i="1"/>
  <c r="C144" i="1"/>
  <c r="C120" i="1"/>
  <c r="A119" i="1"/>
  <c r="A118" i="1"/>
  <c r="C91" i="1"/>
  <c r="C81" i="1"/>
  <c r="C77" i="1"/>
  <c r="C57" i="1"/>
  <c r="C51" i="1"/>
  <c r="C46" i="1"/>
  <c r="C33" i="1"/>
  <c r="C19" i="1"/>
  <c r="C16" i="1"/>
  <c r="C8" i="1"/>
  <c r="C3" i="1"/>
  <c r="C163" i="1" l="1"/>
  <c r="C151" i="1"/>
  <c r="C164" i="1" l="1"/>
</calcChain>
</file>

<file path=xl/sharedStrings.xml><?xml version="1.0" encoding="utf-8"?>
<sst xmlns="http://schemas.openxmlformats.org/spreadsheetml/2006/main" count="307" uniqueCount="307">
  <si>
    <t>PROYECTOS DE INVERSION PUBLICA DEPARTAMENTAL VIABILIZADOS, PRIORIZADOS Y APROBADOS 
VIGENCIA 2021</t>
  </si>
  <si>
    <t>CÓDIGO BPIN</t>
  </si>
  <si>
    <t>NOMBRE DEL PROYECTO</t>
  </si>
  <si>
    <t>VALOR DEL PROYECTO</t>
  </si>
  <si>
    <t xml:space="preserve">304 -SECRETARÍA ADMINISTRATIVA </t>
  </si>
  <si>
    <t>202000363-0006</t>
  </si>
  <si>
    <t>Implementación del Modelo Integrado de Planeación y de Gestión MIPG de la Administración Departamental del Quindío (Dimensiones de Talento humano, Información y Comunicación y Gestión del Conocimiento).</t>
  </si>
  <si>
    <t>202000363-0007</t>
  </si>
  <si>
    <t xml:space="preserve">Actualización, depuración, seguimiento y evaluación del Pasivo Pensional de la Administración Departamental del Quindío </t>
  </si>
  <si>
    <t>202000363-0041</t>
  </si>
  <si>
    <t xml:space="preserve">Implementación de un programa de modernización de la gestión Administrativa de la Administración Departamental del Quindío. "TÚ y YO SOMOS QUINDÍO" </t>
  </si>
  <si>
    <t>202000363-0005</t>
  </si>
  <si>
    <t xml:space="preserve">Implementación del Sistema Departamental de Servicio a la Ciudadanía SDSC   en la Administración Departamental. </t>
  </si>
  <si>
    <t xml:space="preserve">305 SECRETARÍA DE PLANEACIÓN </t>
  </si>
  <si>
    <t>202000363-0042</t>
  </si>
  <si>
    <t xml:space="preserve">Fortalecimiento del Consejo Territorial de Planeación del Departamento del Quindío. "TÚ y YO SOMOS QUINDIO" </t>
  </si>
  <si>
    <t>202000363-0043</t>
  </si>
  <si>
    <t xml:space="preserve"> Implementación de eventos de Rendición Pública de Cuentas de divulgación de gestión de la Administración Departamental “TU Y YO SOMOS QUINDIO" </t>
  </si>
  <si>
    <t>202000363-0044</t>
  </si>
  <si>
    <t xml:space="preserve"> Implementación   de instrumentos de planificación para el Ordenamiento y la Gestión Territorial Departamental del Quindío “TU Y YO SOMOS QUINDIO" </t>
  </si>
  <si>
    <t>202000363-0045</t>
  </si>
  <si>
    <t xml:space="preserve">  Implementación del Observatorio Económico de la Administración Departamental del Quindío "TU Y YO SOMOS QUINDIO"</t>
  </si>
  <si>
    <t>202000363-0046</t>
  </si>
  <si>
    <t>Fortalecimiento del Banco de Programas y Proyectos de la administración departamental “TÚ Y YO SOMOS QUINDIO"</t>
  </si>
  <si>
    <t>202000363-0047</t>
  </si>
  <si>
    <t>Asistencia Técnica en Instrumentos de Planificación y gestión territorial en los municipios del Departamento del Quindío.</t>
  </si>
  <si>
    <t>202000363-0008</t>
  </si>
  <si>
    <t xml:space="preserve"> Implementación del Modelo Integrado de Planeación y de Gestión MIPG en la Administración Departamental del   Quindío</t>
  </si>
  <si>
    <t>307 SECRETARÍA DE HACIENDA</t>
  </si>
  <si>
    <t>202000363-0048</t>
  </si>
  <si>
    <t>Implementación de estrategias de fortalecimiento del desempeño fiscal de la Administración departamental del Quindío</t>
  </si>
  <si>
    <t>202000363-0049</t>
  </si>
  <si>
    <t xml:space="preserve">Implementación de un programa para en cumplimiento de las políticas y prácticas contables de la administración departamental    del Quindío.    </t>
  </si>
  <si>
    <t xml:space="preserve">308 SECRETARÍA DE AGUAS E INFRAESTRUCTURA </t>
  </si>
  <si>
    <t>202000363-0017</t>
  </si>
  <si>
    <t>Mantenimiento de las instituciones públicas y/o de seguridad y justicia del estado en el Departamento Quindío</t>
  </si>
  <si>
    <t>202000363-0018</t>
  </si>
  <si>
    <t>Mejoramiento de la infraestructura física de las instituciones de salud pública y bienestar social del departamento en el Departamento del Quindío</t>
  </si>
  <si>
    <t>202000363-0050</t>
  </si>
  <si>
    <t xml:space="preserve"> Mantenimiento de la infraestructura Educativa en el Departamento del Quindío. </t>
  </si>
  <si>
    <t>202000363-0051</t>
  </si>
  <si>
    <t xml:space="preserve"> Mantenimiento de la infraestructura cultural en el departamento del Quindío  </t>
  </si>
  <si>
    <t>202000363-0052</t>
  </si>
  <si>
    <t xml:space="preserve">Mantenimiento, mejoramiento y/o rehabilitación de obras físicas de infraestructura deportiva y recreativa en el Departamento del Quindío  </t>
  </si>
  <si>
    <t>202000363-0053</t>
  </si>
  <si>
    <t>Mantenimiento, mejoramiento, rehabilitación y/o atención de las vías para garantizar la movilidad y competitividad del departamento del Quindío.</t>
  </si>
  <si>
    <t>202000363-0054</t>
  </si>
  <si>
    <t xml:space="preserve"> Elaboración estudios y diseños de Infraestructura vial en el Departamento de Quindío </t>
  </si>
  <si>
    <t>202000363-0055</t>
  </si>
  <si>
    <t>Construcción, mantenimiento y/o mejoramiento de obras de estabilización de Taludes en el Departamento del Quindío</t>
  </si>
  <si>
    <t>202000363-0056</t>
  </si>
  <si>
    <t xml:space="preserve"> Construcción, mantenimiento y/o mejoramiento de obras de infraestructura para la mitigación y atención de desastres en los municipios del departamento del Quindío </t>
  </si>
  <si>
    <t>202000363-0057</t>
  </si>
  <si>
    <t xml:space="preserve">Mejoramiento de Vivienda de Interés Social en el Departamento del Quindío </t>
  </si>
  <si>
    <t>202000363-0014</t>
  </si>
  <si>
    <t xml:space="preserve"> Implementación del plan departamental para el manejo empresarial de los servicios de agua y saneamiento básico en el Departamento del Quindío  </t>
  </si>
  <si>
    <t>202000363-0058</t>
  </si>
  <si>
    <t>Mantenimiento de la infraestructura institucional o de edificios públicos en el Departamento del Quindío</t>
  </si>
  <si>
    <t>202000363-0059</t>
  </si>
  <si>
    <t xml:space="preserve">Construcción y/o adecuación de casetas comunales en los diferentes barrios del departamento </t>
  </si>
  <si>
    <t xml:space="preserve">309 SECRETARÍA DEL INTERIOR </t>
  </si>
  <si>
    <t>202000363-0060</t>
  </si>
  <si>
    <t>Implementación de acciones con los entes municipales, para la reducción de los delitos en el Departamento del Quindío</t>
  </si>
  <si>
    <t>202000363-0061</t>
  </si>
  <si>
    <t xml:space="preserve">  Implementación de métodos para la resolución de conflictos y el fortalecimiento de la seguridad de los ciudadanos en el Departamento del Quindío  </t>
  </si>
  <si>
    <t>202000363-0062</t>
  </si>
  <si>
    <t xml:space="preserve">Implementación de acciones de apoyo para la resocialización de las personas privadas de la libertad en las Instituciones Penitenciarias del Departamento del Quindío. </t>
  </si>
  <si>
    <t>202000363-0063</t>
  </si>
  <si>
    <t xml:space="preserve"> Implementación y/o fortalecimiento de los planes para la gestión del riesgo y desastres en las Instituciones Educativas Oficiales del Departamento </t>
  </si>
  <si>
    <t>202000363-0064</t>
  </si>
  <si>
    <t xml:space="preserve">Asistencia técnica, garantías, atención, ayuda humanitaria y promoción de iniciativas de memoria histórica a la población víctima del conflicto armado en el Departamento del Quindío </t>
  </si>
  <si>
    <t>202000363-0065</t>
  </si>
  <si>
    <t>Asistencia, atención y capacitación a la población excombatiente en el Departamento del Quindío</t>
  </si>
  <si>
    <t>202000363-0066</t>
  </si>
  <si>
    <t xml:space="preserve"> Fortalecimiento de los organismos de seguridad del Departamento del Quindío, para mejorar la convivencia, preservación del orden público y la seguridad ciudadana. </t>
  </si>
  <si>
    <t>202000363-0067</t>
  </si>
  <si>
    <t xml:space="preserve"> Implementación del Plan Integral de prevención de vulneraciones de los Derechos Humanos DDHH e infracciones al Derecho Internacional Humanitario DIH en el Departamento del Quindío </t>
  </si>
  <si>
    <t>202000363-0068</t>
  </si>
  <si>
    <t>Fortalecimiento institucional de las entidades municipales para la consolidación de la convivencia, el orden público y la seguridad ciudadana en el departamento del Quindío</t>
  </si>
  <si>
    <t>202000363-0069</t>
  </si>
  <si>
    <t>Fortalecimiento de los procesos de planificación del territorio para en conocimiento y reducción del riesgo en el Departamento del Quindío.</t>
  </si>
  <si>
    <t>202000363-0070</t>
  </si>
  <si>
    <t>Fortalecimiento de la gestión del Riesgo mediante los procesos de conocimiento, reducción del riesgo y manejo de desastres, en el Departamento del Quindío</t>
  </si>
  <si>
    <t>202000363-0071</t>
  </si>
  <si>
    <t xml:space="preserve"> Fortalecimiento de la participación ciudadana, veedurías y organizaciones comunales para el cumplimiento, protección y restablecimiento de los derechos contemplados en la Constitución Política.   </t>
  </si>
  <si>
    <t xml:space="preserve">310 SECRETARÍA DE CULTURA </t>
  </si>
  <si>
    <t>202000363-0021</t>
  </si>
  <si>
    <t xml:space="preserve">Implementación de la "Ruta de la felicidad y la identidad quindiana", para el fortalecimiento y visibilizarían de los procesos artísticos y culturales en el Departamento del Quindío  </t>
  </si>
  <si>
    <t>202000363-0020</t>
  </si>
  <si>
    <t xml:space="preserve">Implementación del programa "Tú y Yo Somos Cultura", para el fortalecimiento a la lectura, escritura y bibliotecas en el Departamento del Quindío   </t>
  </si>
  <si>
    <t>202000363-0072</t>
  </si>
  <si>
    <t xml:space="preserve"> Apoyo artistas y gestores culturales del departamento del Quindío con el beneficio de la Seguridad Social.  </t>
  </si>
  <si>
    <t>202000363-0073</t>
  </si>
  <si>
    <t xml:space="preserve"> Apoyo al Paisaje, Café y Tradición mediante procesos de manejo, gestión, asistencia técnica, divulgación y publicación del patrimonio, arqueológico, antropológico e histórico en el Departamento del Quindío </t>
  </si>
  <si>
    <t xml:space="preserve">311 SECRETARÍA DE TURISMO INDUSTRIA Y COMERCIO </t>
  </si>
  <si>
    <t>202000363-0074</t>
  </si>
  <si>
    <t xml:space="preserve">Fortalecimiento de la competitividad y productividad en el departamento del Quindío </t>
  </si>
  <si>
    <t>202000363-0075</t>
  </si>
  <si>
    <t xml:space="preserve"> Fortalecimiento del sector empresarial para el acceso a nuevos mercados en el departamento del Quindío </t>
  </si>
  <si>
    <t>202000363-0076</t>
  </si>
  <si>
    <t xml:space="preserve"> Mejoramiento de la competitividad del departamento como destino turístico sostenible y de calidad.</t>
  </si>
  <si>
    <t>202000363-0077</t>
  </si>
  <si>
    <t xml:space="preserve"> Fortalecimiento de la promoción turística del destino Quindío a nivel nacional e internacional </t>
  </si>
  <si>
    <t>202000363-0078</t>
  </si>
  <si>
    <t>Apoyo a la generación y formalización del empleo en el departamento del Quindío</t>
  </si>
  <si>
    <t xml:space="preserve">312 SECRETARÍA DE AGRICULTURA, DESARROLLO RURAL Y MEDIO AMBIENTE </t>
  </si>
  <si>
    <t>202000363-0079</t>
  </si>
  <si>
    <t xml:space="preserve">Fortalecimiento e implementación de procesos de asociatividad y emprendimiento rural en el Departamento del Quindío.  </t>
  </si>
  <si>
    <t>202000363-0023</t>
  </si>
  <si>
    <t xml:space="preserve"> Implementación de procesos productivos agropecuarios familiares campesinos en busca de la soberanía y seguridad alimentaria en el Departamento del Quindío </t>
  </si>
  <si>
    <t>202000363-0080</t>
  </si>
  <si>
    <t xml:space="preserve"> Fortalecimiento e implementación de procesos de mercadeo y comercialización agropecuaria en el Departamento del Quindío.                </t>
  </si>
  <si>
    <t>202000363-0022</t>
  </si>
  <si>
    <t>Implementación de procesos de extensión agropecuaria e inocuidad (estatus sanitario, BPA, BPG) alimentaria; en el Departamento del Quindío</t>
  </si>
  <si>
    <t>202000363-0081</t>
  </si>
  <si>
    <t xml:space="preserve"> Servicio de apoyo en la formulación y estructuración de proyectos de Desarrollo Rural e inclusión productiva campesina en el Departamento del Quindío  </t>
  </si>
  <si>
    <t>202000363-0082</t>
  </si>
  <si>
    <t xml:space="preserve"> Apoyo a la Implementación de procesos para la prevención y mitigación de riesgos naturales del sector agropecuario en el Departamento del Quindío.  </t>
  </si>
  <si>
    <t>202000363-0025</t>
  </si>
  <si>
    <t>Implementación de procesos de ordenamiento productivo y social territorial en el Departamento del Quindío</t>
  </si>
  <si>
    <t>202000363-0083</t>
  </si>
  <si>
    <t xml:space="preserve"> Fortalecimiento de eventos y ferias para la competitividad productiva y empresarial del sector rural en el Departamento del Quindío </t>
  </si>
  <si>
    <t>202000363-0084</t>
  </si>
  <si>
    <t xml:space="preserve"> Implementación de procesos de sanidad e inocuidad alimentaria en el departamento del Quindío. </t>
  </si>
  <si>
    <t>202000363-0026</t>
  </si>
  <si>
    <t xml:space="preserve"> Implementación de procesos de innovación, ciencia y tecnología agropecuario en el Departamento del Quindío  </t>
  </si>
  <si>
    <t>202000363-0024</t>
  </si>
  <si>
    <t xml:space="preserve"> Implementación de procesos de agro industrialización con calidad e inocuidad en el Departamento del Quindío </t>
  </si>
  <si>
    <t>202000363-0085</t>
  </si>
  <si>
    <t xml:space="preserve"> Fortalecimiento de nuevos emprendimientos e iniciativas clúster de las cadenas promisorias agropecuarias en el Departamento del Quindío.                     </t>
  </si>
  <si>
    <t>202000363-0027</t>
  </si>
  <si>
    <t xml:space="preserve">Fortalecimiento de los procesos de Gestión Ambiental Urbana y Rural para la protección del Paisaje y la Biodiversidad en el departamento del   Quindío  </t>
  </si>
  <si>
    <t>202000363-0086</t>
  </si>
  <si>
    <t xml:space="preserve"> Generación y desarrollo de acciones para la conservación de las áreas de importancia estratégica hídrica en el Departamento del Quindío </t>
  </si>
  <si>
    <t>202000363-0028</t>
  </si>
  <si>
    <t xml:space="preserve"> Apoyo a la generación de entornos amigables para los animales domésticos y silvestres, en el departamento del Quindío </t>
  </si>
  <si>
    <t>202000363-0087</t>
  </si>
  <si>
    <t xml:space="preserve">Realización de campañas de sensibilización y apropiación del patrimonio ambiental del paisaje, la biodiversidad y sus servicios ecosistémicos en el Departamento del Quindío </t>
  </si>
  <si>
    <t>202000363-0029</t>
  </si>
  <si>
    <t xml:space="preserve">Apoyo a nuevos modelos de vida sostenibles, sustentables y eficientes en el suelo rural y urbano en el Departamento del Quindío  </t>
  </si>
  <si>
    <t>202000363-0030</t>
  </si>
  <si>
    <t xml:space="preserve"> Implementación de acciones de Gestión del Cambio Climático en el marco del PIGCC, en el Departamento del Quindío</t>
  </si>
  <si>
    <t>202000363-0088</t>
  </si>
  <si>
    <t xml:space="preserve">Implementación de un programa de protección del patrimonio ambiental, en paisaje, la biodiversidad y sus servicios ecosistémicos en el Departamento del Quindío  </t>
  </si>
  <si>
    <t xml:space="preserve">313 DIRECCIÓN OFICINA PRIVADA </t>
  </si>
  <si>
    <t>202000363-0089</t>
  </si>
  <si>
    <t>Implementar la Política de Transparencia, Acceso a la Información Pública y Lucha Contra la Corrupción del Modelo Integrado de Planificación y Gestión MIPG, articulada con el "Pacto por la Integridad, Transparencia y Legalidad” en el departamento del Quindío</t>
  </si>
  <si>
    <t>202000363-0090</t>
  </si>
  <si>
    <t>Desarrollo e implementación de una estrategia de comunicaciones de la gestión institucional de la Administración Departamental del Quindío "Hacia un gobierno abierto".</t>
  </si>
  <si>
    <t>202000363-0031</t>
  </si>
  <si>
    <t>Fortalecimiento de las capacidades institucionales de la administración departamental del Quindío, para generar condiciones de gobernanza territorial, participación, administración eficiente y transparente.</t>
  </si>
  <si>
    <t xml:space="preserve">314 SECRETARÍA DE EDUCACIÓN </t>
  </si>
  <si>
    <t>202000363-0091</t>
  </si>
  <si>
    <t>Fortalecimiento de Estrategias de Acceso, Bienestar y Permanencia en el Sector Educativo del Departamento del Quindío</t>
  </si>
  <si>
    <t>202000363-0092</t>
  </si>
  <si>
    <t>Fortalecimiento para la gestión de la educación inicial y preescolar en el marco de la atención integral a la primera infancia en el Departamento del Quindío.</t>
  </si>
  <si>
    <t>202000363-0093</t>
  </si>
  <si>
    <t>Fortalecimiento de la Calidad Educativa con inclusión y equidad para el Desarrollo Integral de niños, niñas, adolescentes y jóvenes en el Departamento del Quindío.</t>
  </si>
  <si>
    <t>202000363-0016</t>
  </si>
  <si>
    <t>Fortalecimiento territorial para una gestión educativa integral en la Secretaría de Educación Departamental del Quindío</t>
  </si>
  <si>
    <t>202000363-0094</t>
  </si>
  <si>
    <t>Fortalecimiento de las Tecnologías de Información y Comunicación TIC, para una innovación educativa de calidad en el departamento del Quindío.</t>
  </si>
  <si>
    <t>202000363-0015</t>
  </si>
  <si>
    <t>Fortalecimiento de las competencias comunicativas en lengua extranjera en estudiantes y docentes de las instituciones educativas oficiales del Departamento del Quindío.</t>
  </si>
  <si>
    <t>202000363-0095</t>
  </si>
  <si>
    <t>Implementación del observatorio de educación, con el fin de recopilar y producir información del sector educativo con enfoque territorial.</t>
  </si>
  <si>
    <t>202000363-0096</t>
  </si>
  <si>
    <t>Fortalecimiento de estrategias para en acceso y la permanencia de los estudiantes egresados de los Establecimientos Educativos Oficiales a la educación superior o terciaria en el Departamento del Quindío.</t>
  </si>
  <si>
    <t>202000363-0097</t>
  </si>
  <si>
    <t>Implementación y fortalecimiento de las estrategias qué fomenten la ciencia, la tecnología y la innovación en las Instituciones Educativas Oficiales del Departamento.</t>
  </si>
  <si>
    <t>316 SECRETARÍA DE FAMILIA</t>
  </si>
  <si>
    <t xml:space="preserve"> 202000363-0011</t>
  </si>
  <si>
    <t xml:space="preserve">Diseño e implementación de campañas para la promoción de la vida y prevención del consumo de sustancias psicoactivas en el Departamento del Quindío, “TU Y YO UNIDOS POR LA VIDA".  </t>
  </si>
  <si>
    <t>202000363-0098</t>
  </si>
  <si>
    <t xml:space="preserve"> Implementación acciones de fortalecimiento de los entornos protectores de los jóvenes en barrios vulnerables de los municipios, del Departamento del Quindío. </t>
  </si>
  <si>
    <t>202000363-0099</t>
  </si>
  <si>
    <t>Diseño e implementación de un Modelo de Atención Integral a la Primera Infancia a través de las Rutas Integrales de Atención RIAS en el departamento del Quindío</t>
  </si>
  <si>
    <t>202000363-0100</t>
  </si>
  <si>
    <t xml:space="preserve"> Implementación de la política pública de Familia para la promoción del desarrollo integral de la población del Departamento del Quindío. </t>
  </si>
  <si>
    <t>202000363-0101</t>
  </si>
  <si>
    <t xml:space="preserve"> Revisión, ajuste e implementación de la política pública de primera infancia, infancia y adolescencia en el Departamento del Quindío  </t>
  </si>
  <si>
    <t>202000363-0102</t>
  </si>
  <si>
    <t xml:space="preserve"> Implementación de la política pública de juventud en el Departamento del Quindío  </t>
  </si>
  <si>
    <t>202000363-0032</t>
  </si>
  <si>
    <t xml:space="preserve"> Diseño e implementación de programa de acompañamiento familiar y comunitario con enfoque preventivo en los tipos de violencias en el Departamento del Quindío "TU Y YO COMPROMETIDOS CON LA FAMILIA" </t>
  </si>
  <si>
    <t>202000363-0033</t>
  </si>
  <si>
    <t xml:space="preserve"> Diseño e implementación del programa comunitario para la prevención de los derechos de niños, niñas y adolescentes y su desarrollo integral. "TU Y YO COMPROMETIDOS CON LOS SUEÑOS". </t>
  </si>
  <si>
    <t>202000363-0034</t>
  </si>
  <si>
    <t xml:space="preserve"> Servicio de atención Post egreso de adolescentes y jóvenes, en los servicios de restablecimiento en la administración de justicia, con enfoque pedagógico y restaurativo encaminados a la inclusión social en el Departamento del   Quindío.</t>
  </si>
  <si>
    <t>202000363-0103</t>
  </si>
  <si>
    <t xml:space="preserve">  Fortalecimiento de unidades productivas colectivas juveniles para la generación de ingresos en el departamento del Quindío  </t>
  </si>
  <si>
    <t>202000363-0104</t>
  </si>
  <si>
    <t xml:space="preserve">  Formulación e Implementación del programa departamental para atención al ciudadano migrante y de repatriación.  </t>
  </si>
  <si>
    <t>202000363-0105</t>
  </si>
  <si>
    <t xml:space="preserve">   Desarrollo de un programa de acompañamiento familiar y comunitario en procesos de Inclusión social y productivos para el emprendimiento de alternativas de generación de ingresos en el departamento del Quindío  </t>
  </si>
  <si>
    <t>202000363-0106</t>
  </si>
  <si>
    <t xml:space="preserve">  Formulación e implementación   de proyectos productivos dirigidos a la población en condición de discapacidad y sus familias para la generación de ingresos y fortalecimiento del entorno familiar.  </t>
  </si>
  <si>
    <t>202000363-0036</t>
  </si>
  <si>
    <t xml:space="preserve">  Apoyo en la construcción e Implementación de los Planes de Vida de los Cabildos y Resguardos indígenas asentados en el Departamento del Quindío "TU Y YO UNIDOS CON DIGNIDAD".  </t>
  </si>
  <si>
    <t>202000363-0037</t>
  </si>
  <si>
    <t xml:space="preserve">  Formulación e implementación de la política pública para la comunidad negra, afrocolombiana, raizal y palenquera residente en el Departamento del Quindío   </t>
  </si>
  <si>
    <t>202000363-0035</t>
  </si>
  <si>
    <t xml:space="preserve"> Servicio de atención integral a población en condición de discapacidad en los municipios del Departamento del Quindío "TU Y YO JUNTOS EN LA INCLUSIÓN". </t>
  </si>
  <si>
    <t xml:space="preserve"> 202000363-0012</t>
  </si>
  <si>
    <t xml:space="preserve">   Apoyo en la articulación de la oferta social para la población habitante de calle del Departamento del Quindío  </t>
  </si>
  <si>
    <t>202000363-0107</t>
  </si>
  <si>
    <t xml:space="preserve">    Implementación de la política pública de diversidad sexual en el Departamento del Quindío 2019-2029  </t>
  </si>
  <si>
    <t>202000363-0108</t>
  </si>
  <si>
    <t xml:space="preserve">  Implementación de la política pública de equidad de género para la mujer en el Departamento del Quindío  </t>
  </si>
  <si>
    <t>202000363-0109</t>
  </si>
  <si>
    <t xml:space="preserve"> Servicio de atención integral e inclusión para el bienestar de los adultos mayores del departamento del Quindío </t>
  </si>
  <si>
    <t>202000363-0110</t>
  </si>
  <si>
    <t xml:space="preserve">  Revisar y ajustar la política pública de discapacidad del departamento del Quindío  </t>
  </si>
  <si>
    <t>202000363-0111</t>
  </si>
  <si>
    <t xml:space="preserve">Implementación de la Casa de la Mujer Empoderada para la promoción a la participación ciudadana de Mujeres en escenarios sociales, políticos y en fortalecimiento de la asociatividad en el departamento del Quindío " TU Y YO CON LAS MUJERES EMPODERADAS." </t>
  </si>
  <si>
    <t>202000363-0112</t>
  </si>
  <si>
    <t>Implementación de la Casa Refugio de la Mujer del Departamento del Quindío</t>
  </si>
  <si>
    <t>202000363-0113</t>
  </si>
  <si>
    <t xml:space="preserve"> Implementación de estrategias de acompañamiento y asesoría a las asociaciones de mujeres del departamento del Quindío</t>
  </si>
  <si>
    <t>202000363-0114</t>
  </si>
  <si>
    <t>Desarrollo de jornadas de capacitación, sensibilización y prevención del trabajo infantil y protección del adolescente en el departamento del Quindío.</t>
  </si>
  <si>
    <t>202000363-0115</t>
  </si>
  <si>
    <t xml:space="preserve"> Implementación del programa de liderazgo para la participación femenina en escenarios sociales y políticos del departamento del Quindío</t>
  </si>
  <si>
    <t>Formulación de la política pública de adulto mayor en el Departamento del Quindío.</t>
  </si>
  <si>
    <t xml:space="preserve">Revisar y ajustar la política pública de equidad de género para la mujer en el Departamento del Quindío  </t>
  </si>
  <si>
    <t xml:space="preserve">318 SECRETARIA DE SALUD </t>
  </si>
  <si>
    <t>202000363-0116</t>
  </si>
  <si>
    <t xml:space="preserve">Fortalecimiento de la autoridad sanitaria en el Departamento del Quindío                                                                                           </t>
  </si>
  <si>
    <t>202000363-0117</t>
  </si>
  <si>
    <t xml:space="preserve"> Implementación de programas de promoción social en poblaciones especiales en el Departamento del Quindío </t>
  </si>
  <si>
    <t>202000363-0118</t>
  </si>
  <si>
    <t xml:space="preserve"> Fortalecimiento de las actividades de vigilancia y control del laboratorio de salud pública en el Departamento del Quindío  </t>
  </si>
  <si>
    <t>202000363-0119</t>
  </si>
  <si>
    <t xml:space="preserve"> Asistencia técnica para el fortalecimiento de la gestión de las entidades territoriales del Departamento del Quindío  </t>
  </si>
  <si>
    <t>202000363-0120</t>
  </si>
  <si>
    <t>Asesoría y apoyo al proceso del sistema obligatorio de garantía de calidad de los prestadores de salud en el Departamento del Quindío</t>
  </si>
  <si>
    <t>202000363-0121</t>
  </si>
  <si>
    <t xml:space="preserve"> Apoyo operativo a la inversión social en salud en el Departamento del Quindío </t>
  </si>
  <si>
    <t>202000363-0122</t>
  </si>
  <si>
    <t xml:space="preserve"> Aprovechamiento biológico y consumo de alimentos inocuos en el Departamento del Quindío </t>
  </si>
  <si>
    <t>202000363-0123</t>
  </si>
  <si>
    <t>Control en Salud Ambiental para la consecución de un estado de vida saludable de la población del Departamento del Quindío.</t>
  </si>
  <si>
    <t>202000363-0124</t>
  </si>
  <si>
    <t xml:space="preserve">Fortalecimiento de acciones propias a los derechos sexuales y reproductivos en el Departamento del Quindío. </t>
  </si>
  <si>
    <t>202000363-0125</t>
  </si>
  <si>
    <t>Consolidación de acciones de promoción de la salud y prevención primaria en salud mental en el Departamento del Quindío.</t>
  </si>
  <si>
    <t>202000363-0126</t>
  </si>
  <si>
    <t>Proyecto de promoción de estilos de vida saludable, control y vigilancia en la gestión del riesgo de condiciones no transmisibles en el Departamento del Quindío.</t>
  </si>
  <si>
    <t>202000363-0127</t>
  </si>
  <si>
    <t xml:space="preserve">Fortalecimiento de acciones de promoción, prevención y protección específica para la población infantil en el Departamento del Quindío.  </t>
  </si>
  <si>
    <t>202000363-0128</t>
  </si>
  <si>
    <t xml:space="preserve">Difusión de la estrategia de gestión integral y de control en vectores, zoonosis y cambio climático del Departamento del Quindío.   </t>
  </si>
  <si>
    <t>202000363-0129</t>
  </si>
  <si>
    <t xml:space="preserve"> Fortalecimiento de la inclusión social para la disminución del riesgo de contraer enfermedades transmisibles en el Departamento del Quindío.  </t>
  </si>
  <si>
    <t>202000363-0130</t>
  </si>
  <si>
    <t xml:space="preserve">Implementación de acciones para la contención de la pandemia Tú y Yo contra COVID </t>
  </si>
  <si>
    <t>202000363-0131</t>
  </si>
  <si>
    <t xml:space="preserve"> Prevención, preparación, contingencia, mitigación y superación de emergencias y contingencias por eventos relacionados con la salud pública en el Departamento del Quindío.  </t>
  </si>
  <si>
    <t>202000363-0132</t>
  </si>
  <si>
    <t xml:space="preserve"> Prevención vigilancia y control de eventos en el ámbito laboral en el Departamento del Quindío.  </t>
  </si>
  <si>
    <t>202000363-0133</t>
  </si>
  <si>
    <t xml:space="preserve"> Fortalecimiento del sistema de vigilancia en salud pública en el Departamento del Quindío. </t>
  </si>
  <si>
    <t>202000363-0134</t>
  </si>
  <si>
    <t xml:space="preserve">Fortalecimiento de la red de urgencias y emergencias en el Departamento del Quindío. </t>
  </si>
  <si>
    <t>202000363-0135</t>
  </si>
  <si>
    <t>Fortalecimiento de las intervenciones colectivas y prioridades en salud pública del Departamento del Quindío- PIC</t>
  </si>
  <si>
    <t>202000363-0136</t>
  </si>
  <si>
    <t xml:space="preserve">Subsidio y cofinanciación al régimen subsidiado del Sistema General de Seguridad Social en Salud en el Departamento del Quindío.  </t>
  </si>
  <si>
    <t>202000363-0137</t>
  </si>
  <si>
    <t>Prestación de Servicios a la Población no Afiliada al Sistema General de Seguridad Social en Salud y en los no POS a la Población del Régimen Subsidiado.</t>
  </si>
  <si>
    <t>202000363-0138</t>
  </si>
  <si>
    <t xml:space="preserve">Fortalecimiento de la red de prestación de servicios pública del Departamento del Quindío.   </t>
  </si>
  <si>
    <t>324 SECRETARÍA TECNOLÓGIAS DE LA INFORMACIÓN Y COMUNICACIÓN</t>
  </si>
  <si>
    <t>202000363-0038</t>
  </si>
  <si>
    <t xml:space="preserve"> Fortalecimiento y apoyo a las tecnologías de la información y las comunicaciones en el departamento del Quindío.</t>
  </si>
  <si>
    <t>202000363-0139</t>
  </si>
  <si>
    <t>Apoyo a la apropiación tecnológica y generacional en el Departamento del Quindío</t>
  </si>
  <si>
    <t>202000363-0039</t>
  </si>
  <si>
    <t xml:space="preserve"> Fortalecimiento del sector empresarial del departamento del Quindío </t>
  </si>
  <si>
    <t>202000363-0140</t>
  </si>
  <si>
    <t xml:space="preserve">   Implementación de la transformación digital del sector empresarial en el Departamento del Quindío  </t>
  </si>
  <si>
    <t>202000363-0040</t>
  </si>
  <si>
    <t xml:space="preserve">  Implementación y divulgación de la estrategia    "Quindío innovador y competitivo"   </t>
  </si>
  <si>
    <t>202000363-0141</t>
  </si>
  <si>
    <t xml:space="preserve"> Fortalecimiento de la estrategia de gobierno digital en la Administración Departamental y los Entes Territoriales del departamento del Quindío  </t>
  </si>
  <si>
    <t>TOTAL SECTOR CENTRAL</t>
  </si>
  <si>
    <t xml:space="preserve">319 INDEPORTES QUINDÍO </t>
  </si>
  <si>
    <t>202000363-0009</t>
  </si>
  <si>
    <t>Fortalecimiento, hábitos y estilos de vida saludable como instrumento SALVAVIDAS en el departamento del Quindío</t>
  </si>
  <si>
    <t>202000363-0010</t>
  </si>
  <si>
    <t>Fortalecimiento al deporte competitivo y de altos logros "TU Y    YO SOMOS SALVAVIDAS POR UN QUINDIO GANADOR" en el Departamento del Quindío</t>
  </si>
  <si>
    <t>202000363-0013</t>
  </si>
  <si>
    <t>Desarrollo de los XXII JUEGOS DEPORTIVOS NACIONALES Y VI JUEGOS PARANACIONALES   2023</t>
  </si>
  <si>
    <t xml:space="preserve">320 PROMOTORA DE VIVIENDA </t>
  </si>
  <si>
    <t>202000363-0142</t>
  </si>
  <si>
    <t>Mantenimiento de obras complementarias de la infraestructura deportiva y recreativa en el Departamento del Quindío.</t>
  </si>
  <si>
    <t>202000363-0143</t>
  </si>
  <si>
    <t>Mantenimiento de obras complementarias en la Infraestructura educativa en el Departamento del Quindío.</t>
  </si>
  <si>
    <t>202000363-0144</t>
  </si>
  <si>
    <t xml:space="preserve">  Mantenimiento de obras complementarias a la infraestructura vial en el Departamento del Quindío </t>
  </si>
  <si>
    <t>202000363-0145</t>
  </si>
  <si>
    <t xml:space="preserve"> Apoyo en la formulación y ejecución de proyectos de vivienda en el Departamento del Quindío   </t>
  </si>
  <si>
    <t>321 INSTITUTO DEPARTAMENTAL DE TRANSITO</t>
  </si>
  <si>
    <t>202000363-0146</t>
  </si>
  <si>
    <t>Implementación del programa de seguridad vial en el Departamento del Quindío “TU Y YO POR LA SEGURIDAD VIAL"</t>
  </si>
  <si>
    <t>TOTAL DESCENTRALIZADOS</t>
  </si>
  <si>
    <t>TOTAL INVERSION DEPARTAMENTAL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</si>
</sst>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[$$-240A]\ * #,##0.00_);_([$$-240A]\ * \(#,##0.00\);_([$$-240A]\ * &quot;-&quot;??_);_(@_)"/>
  </numFmts>
  <fonts count="8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rgb="FF000000"/>
      <name val="Arial"/>
      <family val="2"/>
    </font>
    <font>
      <b/>
      <sz val="12"/>
      <color rgb="FFFFFFFF"/>
      <name val="Arial"/>
      <family val="2"/>
    </font>
    <font>
      <b/>
      <sz val="12"/>
      <color theme="0"/>
      <name val="Arial"/>
      <family val="2"/>
    </font>
    <font>
      <sz val="12"/>
      <color rgb="FF000000"/>
      <name val="Arial"/>
      <family val="2"/>
    </font>
    <font>
      <b/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 tint="0.39997558519241921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164" fontId="0" fillId="0" borderId="0"/>
  </cellStyleXfs>
  <cellXfs count="39">
    <xf numFmtId="164" fontId="0" fillId="0" borderId="0" xfId="0"/>
    <xf numFmtId="164" fontId="1" fillId="0" borderId="1" xfId="0" applyFont="1" applyBorder="1" applyAlignment="1">
      <alignment horizontal="center" vertical="center" wrapText="1"/>
    </xf>
    <xf numFmtId="164" fontId="1" fillId="0" borderId="2" xfId="0" applyFont="1" applyBorder="1" applyAlignment="1">
      <alignment horizontal="center" vertical="center" wrapText="1"/>
    </xf>
    <xf numFmtId="164" fontId="1" fillId="0" borderId="3" xfId="0" applyFont="1" applyBorder="1" applyAlignment="1">
      <alignment horizontal="center" vertical="center" wrapText="1"/>
    </xf>
    <xf numFmtId="164" fontId="2" fillId="0" borderId="0" xfId="0" applyFont="1"/>
    <xf numFmtId="164" fontId="1" fillId="2" borderId="4" xfId="0" applyFont="1" applyFill="1" applyBorder="1" applyAlignment="1">
      <alignment horizontal="center" vertical="center" wrapText="1"/>
    </xf>
    <xf numFmtId="164" fontId="3" fillId="2" borderId="2" xfId="0" applyFont="1" applyFill="1" applyBorder="1" applyAlignment="1">
      <alignment horizontal="center" vertical="center" wrapText="1"/>
    </xf>
    <xf numFmtId="164" fontId="3" fillId="2" borderId="4" xfId="0" applyFont="1" applyFill="1" applyBorder="1" applyAlignment="1">
      <alignment horizontal="center" vertical="center" wrapText="1"/>
    </xf>
    <xf numFmtId="164" fontId="4" fillId="3" borderId="5" xfId="0" applyFont="1" applyFill="1" applyBorder="1" applyAlignment="1">
      <alignment horizontal="center" vertical="center"/>
    </xf>
    <xf numFmtId="164" fontId="4" fillId="3" borderId="6" xfId="0" applyFont="1" applyFill="1" applyBorder="1" applyAlignment="1">
      <alignment horizontal="center" vertical="center"/>
    </xf>
    <xf numFmtId="164" fontId="5" fillId="3" borderId="4" xfId="0" applyFont="1" applyFill="1" applyBorder="1" applyAlignment="1">
      <alignment vertical="center"/>
    </xf>
    <xf numFmtId="164" fontId="6" fillId="4" borderId="7" xfId="0" applyFont="1" applyFill="1" applyBorder="1" applyAlignment="1">
      <alignment horizontal="center" vertical="center" wrapText="1"/>
    </xf>
    <xf numFmtId="164" fontId="6" fillId="0" borderId="8" xfId="0" applyFont="1" applyBorder="1" applyAlignment="1">
      <alignment horizontal="justify" vertical="center" wrapText="1"/>
    </xf>
    <xf numFmtId="164" fontId="2" fillId="0" borderId="4" xfId="0" applyFont="1" applyBorder="1" applyAlignment="1">
      <alignment vertical="center"/>
    </xf>
    <xf numFmtId="164" fontId="6" fillId="0" borderId="7" xfId="0" applyFont="1" applyBorder="1" applyAlignment="1">
      <alignment horizontal="center" vertical="center" wrapText="1"/>
    </xf>
    <xf numFmtId="164" fontId="2" fillId="0" borderId="7" xfId="0" applyFont="1" applyBorder="1" applyAlignment="1">
      <alignment horizontal="center" vertical="center" wrapText="1"/>
    </xf>
    <xf numFmtId="164" fontId="4" fillId="3" borderId="9" xfId="0" applyFont="1" applyFill="1" applyBorder="1" applyAlignment="1">
      <alignment horizontal="center" vertical="center"/>
    </xf>
    <xf numFmtId="164" fontId="4" fillId="3" borderId="10" xfId="0" applyFont="1" applyFill="1" applyBorder="1" applyAlignment="1">
      <alignment horizontal="center" vertical="center"/>
    </xf>
    <xf numFmtId="164" fontId="2" fillId="0" borderId="8" xfId="0" applyFont="1" applyBorder="1" applyAlignment="1">
      <alignment horizontal="justify" vertical="center" wrapText="1"/>
    </xf>
    <xf numFmtId="164" fontId="6" fillId="4" borderId="8" xfId="0" applyFont="1" applyFill="1" applyBorder="1" applyAlignment="1">
      <alignment horizontal="justify" vertical="center" wrapText="1"/>
    </xf>
    <xf numFmtId="164" fontId="6" fillId="4" borderId="7" xfId="0" applyFont="1" applyFill="1" applyBorder="1" applyAlignment="1">
      <alignment horizontal="center" vertical="center"/>
    </xf>
    <xf numFmtId="0" fontId="2" fillId="0" borderId="8" xfId="0" applyNumberFormat="1" applyFont="1" applyBorder="1" applyAlignment="1">
      <alignment horizontal="justify" vertical="center" wrapText="1"/>
    </xf>
    <xf numFmtId="164" fontId="6" fillId="0" borderId="7" xfId="0" applyFont="1" applyBorder="1" applyAlignment="1">
      <alignment horizontal="center" vertical="center"/>
    </xf>
    <xf numFmtId="164" fontId="7" fillId="2" borderId="1" xfId="0" applyFont="1" applyFill="1" applyBorder="1" applyAlignment="1">
      <alignment horizontal="center" vertical="center"/>
    </xf>
    <xf numFmtId="164" fontId="7" fillId="2" borderId="2" xfId="0" applyFont="1" applyFill="1" applyBorder="1" applyAlignment="1">
      <alignment horizontal="center" vertical="center"/>
    </xf>
    <xf numFmtId="164" fontId="7" fillId="2" borderId="3" xfId="0" applyFont="1" applyFill="1" applyBorder="1" applyAlignment="1">
      <alignment vertical="center"/>
    </xf>
    <xf numFmtId="164" fontId="2" fillId="0" borderId="0" xfId="0" applyFont="1" applyAlignment="1">
      <alignment vertical="center"/>
    </xf>
    <xf numFmtId="164" fontId="2" fillId="0" borderId="7" xfId="0" applyFont="1" applyBorder="1" applyAlignment="1">
      <alignment horizontal="center" vertical="center"/>
    </xf>
    <xf numFmtId="1" fontId="6" fillId="4" borderId="7" xfId="0" applyNumberFormat="1" applyFont="1" applyFill="1" applyBorder="1" applyAlignment="1">
      <alignment horizontal="center" vertical="center"/>
    </xf>
    <xf numFmtId="164" fontId="4" fillId="3" borderId="9" xfId="0" applyFont="1" applyFill="1" applyBorder="1" applyAlignment="1">
      <alignment horizontal="justify" vertical="center"/>
    </xf>
    <xf numFmtId="164" fontId="4" fillId="3" borderId="10" xfId="0" applyFont="1" applyFill="1" applyBorder="1" applyAlignment="1">
      <alignment horizontal="justify" vertical="center"/>
    </xf>
    <xf numFmtId="164" fontId="6" fillId="4" borderId="11" xfId="0" applyFont="1" applyFill="1" applyBorder="1" applyAlignment="1">
      <alignment horizontal="center" vertical="center"/>
    </xf>
    <xf numFmtId="164" fontId="6" fillId="0" borderId="0" xfId="0" applyFont="1" applyAlignment="1">
      <alignment horizontal="justify" vertical="center" wrapText="1"/>
    </xf>
    <xf numFmtId="164" fontId="2" fillId="0" borderId="12" xfId="0" applyFont="1" applyBorder="1" applyAlignment="1">
      <alignment vertical="center"/>
    </xf>
    <xf numFmtId="164" fontId="7" fillId="5" borderId="1" xfId="0" applyFont="1" applyFill="1" applyBorder="1" applyAlignment="1">
      <alignment horizontal="center" vertical="center"/>
    </xf>
    <xf numFmtId="164" fontId="7" fillId="5" borderId="2" xfId="0" applyFont="1" applyFill="1" applyBorder="1" applyAlignment="1">
      <alignment horizontal="center" vertical="center"/>
    </xf>
    <xf numFmtId="164" fontId="7" fillId="5" borderId="3" xfId="0" applyFont="1" applyFill="1" applyBorder="1" applyAlignment="1">
      <alignment vertical="center"/>
    </xf>
    <xf numFmtId="164" fontId="6" fillId="0" borderId="7" xfId="0" applyFont="1" applyFill="1" applyBorder="1" applyAlignment="1">
      <alignment horizontal="center" vertical="center" wrapText="1"/>
    </xf>
    <xf numFmtId="164" fontId="2" fillId="0" borderId="7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-PLA-42-POAI%20%20MARZO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AI -MARZO-2021"/>
      <sheetName val="RESUMEN POR UNIDAD"/>
      <sheetName val="UNIDADES + FUENTE"/>
      <sheetName val="PROGRAMAS"/>
      <sheetName val="EJE ESTRATEGICO"/>
      <sheetName val="%PARTIC POR UNIDAD"/>
      <sheetName val="PROYECTOS"/>
    </sheetNames>
    <sheetDataSet>
      <sheetData sheetId="0">
        <row r="328">
          <cell r="S328" t="str">
            <v>202000363-0150</v>
          </cell>
        </row>
        <row r="329">
          <cell r="S329" t="str">
            <v>202000363-0151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C87CC5-E639-4C0C-B94E-B171E1CC6600}">
  <dimension ref="A1:C164"/>
  <sheetViews>
    <sheetView showGridLines="0" tabSelected="1" view="pageBreakPreview" zoomScale="80" zoomScaleNormal="70" zoomScaleSheetLayoutView="80" workbookViewId="0">
      <selection activeCell="B4" sqref="B4"/>
    </sheetView>
  </sheetViews>
  <sheetFormatPr baseColWidth="10" defaultColWidth="11.42578125" defaultRowHeight="15" x14ac:dyDescent="0.2"/>
  <cols>
    <col min="1" max="1" width="20.5703125" style="4" customWidth="1"/>
    <col min="2" max="2" width="104.28515625" style="4" customWidth="1"/>
    <col min="3" max="3" width="44.28515625" style="26" customWidth="1"/>
    <col min="4" max="16384" width="11.42578125" style="4"/>
  </cols>
  <sheetData>
    <row r="1" spans="1:3" ht="42" customHeight="1" thickBot="1" x14ac:dyDescent="0.25">
      <c r="A1" s="1" t="s">
        <v>0</v>
      </c>
      <c r="B1" s="2"/>
      <c r="C1" s="3"/>
    </row>
    <row r="2" spans="1:3" ht="38.25" customHeight="1" thickBot="1" x14ac:dyDescent="0.25">
      <c r="A2" s="5" t="s">
        <v>1</v>
      </c>
      <c r="B2" s="6" t="s">
        <v>2</v>
      </c>
      <c r="C2" s="7" t="s">
        <v>3</v>
      </c>
    </row>
    <row r="3" spans="1:3" ht="20.100000000000001" customHeight="1" thickBot="1" x14ac:dyDescent="0.25">
      <c r="A3" s="8" t="s">
        <v>4</v>
      </c>
      <c r="B3" s="9"/>
      <c r="C3" s="10">
        <f>SUM(C4:C7)</f>
        <v>176000000</v>
      </c>
    </row>
    <row r="4" spans="1:3" ht="90" customHeight="1" thickBot="1" x14ac:dyDescent="0.25">
      <c r="A4" s="11" t="s">
        <v>5</v>
      </c>
      <c r="B4" s="12" t="s">
        <v>6</v>
      </c>
      <c r="C4" s="13">
        <v>36000000</v>
      </c>
    </row>
    <row r="5" spans="1:3" ht="90" customHeight="1" thickBot="1" x14ac:dyDescent="0.25">
      <c r="A5" s="11" t="s">
        <v>7</v>
      </c>
      <c r="B5" s="12" t="s">
        <v>8</v>
      </c>
      <c r="C5" s="13">
        <v>50000000</v>
      </c>
    </row>
    <row r="6" spans="1:3" ht="90" customHeight="1" thickBot="1" x14ac:dyDescent="0.25">
      <c r="A6" s="14" t="s">
        <v>9</v>
      </c>
      <c r="B6" s="12" t="s">
        <v>10</v>
      </c>
      <c r="C6" s="13">
        <v>50000000</v>
      </c>
    </row>
    <row r="7" spans="1:3" ht="90" customHeight="1" thickBot="1" x14ac:dyDescent="0.25">
      <c r="A7" s="15" t="s">
        <v>11</v>
      </c>
      <c r="B7" s="12" t="s">
        <v>12</v>
      </c>
      <c r="C7" s="13">
        <v>40000000</v>
      </c>
    </row>
    <row r="8" spans="1:3" ht="16.5" thickBot="1" x14ac:dyDescent="0.25">
      <c r="A8" s="16" t="s">
        <v>13</v>
      </c>
      <c r="B8" s="17"/>
      <c r="C8" s="10">
        <f>SUM(C9:C15)</f>
        <v>983000000</v>
      </c>
    </row>
    <row r="9" spans="1:3" ht="90" customHeight="1" thickBot="1" x14ac:dyDescent="0.25">
      <c r="A9" s="15" t="s">
        <v>14</v>
      </c>
      <c r="B9" s="12" t="s">
        <v>15</v>
      </c>
      <c r="C9" s="13">
        <v>140000000</v>
      </c>
    </row>
    <row r="10" spans="1:3" ht="90" customHeight="1" thickBot="1" x14ac:dyDescent="0.25">
      <c r="A10" s="15" t="s">
        <v>16</v>
      </c>
      <c r="B10" s="12" t="s">
        <v>17</v>
      </c>
      <c r="C10" s="13">
        <v>35000000</v>
      </c>
    </row>
    <row r="11" spans="1:3" ht="90" customHeight="1" thickBot="1" x14ac:dyDescent="0.25">
      <c r="A11" s="15" t="s">
        <v>18</v>
      </c>
      <c r="B11" s="12" t="s">
        <v>19</v>
      </c>
      <c r="C11" s="13">
        <v>144000000</v>
      </c>
    </row>
    <row r="12" spans="1:3" ht="90" customHeight="1" thickBot="1" x14ac:dyDescent="0.25">
      <c r="A12" s="15" t="s">
        <v>20</v>
      </c>
      <c r="B12" s="12" t="s">
        <v>21</v>
      </c>
      <c r="C12" s="13">
        <v>72000000</v>
      </c>
    </row>
    <row r="13" spans="1:3" ht="90" customHeight="1" thickBot="1" x14ac:dyDescent="0.25">
      <c r="A13" s="15" t="s">
        <v>22</v>
      </c>
      <c r="B13" s="12" t="s">
        <v>23</v>
      </c>
      <c r="C13" s="13">
        <v>280000000</v>
      </c>
    </row>
    <row r="14" spans="1:3" ht="90" customHeight="1" thickBot="1" x14ac:dyDescent="0.25">
      <c r="A14" s="15" t="s">
        <v>24</v>
      </c>
      <c r="B14" s="12" t="s">
        <v>25</v>
      </c>
      <c r="C14" s="13">
        <v>240000000</v>
      </c>
    </row>
    <row r="15" spans="1:3" ht="90" customHeight="1" thickBot="1" x14ac:dyDescent="0.25">
      <c r="A15" s="14" t="s">
        <v>26</v>
      </c>
      <c r="B15" s="12" t="s">
        <v>27</v>
      </c>
      <c r="C15" s="13">
        <v>72000000</v>
      </c>
    </row>
    <row r="16" spans="1:3" ht="20.100000000000001" customHeight="1" thickBot="1" x14ac:dyDescent="0.25">
      <c r="A16" s="16" t="s">
        <v>28</v>
      </c>
      <c r="B16" s="17"/>
      <c r="C16" s="10">
        <f>SUM(C17:C18)</f>
        <v>2593395879</v>
      </c>
    </row>
    <row r="17" spans="1:3" ht="90" customHeight="1" thickBot="1" x14ac:dyDescent="0.25">
      <c r="A17" s="15" t="s">
        <v>29</v>
      </c>
      <c r="B17" s="18" t="s">
        <v>30</v>
      </c>
      <c r="C17" s="13">
        <v>2315395879</v>
      </c>
    </row>
    <row r="18" spans="1:3" ht="90" customHeight="1" thickBot="1" x14ac:dyDescent="0.25">
      <c r="A18" s="15" t="s">
        <v>31</v>
      </c>
      <c r="B18" s="18" t="s">
        <v>32</v>
      </c>
      <c r="C18" s="13">
        <v>278000000</v>
      </c>
    </row>
    <row r="19" spans="1:3" ht="20.100000000000001" customHeight="1" thickBot="1" x14ac:dyDescent="0.25">
      <c r="A19" s="16" t="s">
        <v>33</v>
      </c>
      <c r="B19" s="17"/>
      <c r="C19" s="10">
        <f>SUM(C20:C32)</f>
        <v>8074199883.1000004</v>
      </c>
    </row>
    <row r="20" spans="1:3" ht="90" customHeight="1" thickBot="1" x14ac:dyDescent="0.25">
      <c r="A20" s="11" t="s">
        <v>34</v>
      </c>
      <c r="B20" s="19" t="s">
        <v>35</v>
      </c>
      <c r="C20" s="13">
        <v>24750000</v>
      </c>
    </row>
    <row r="21" spans="1:3" ht="90" customHeight="1" thickBot="1" x14ac:dyDescent="0.25">
      <c r="A21" s="11" t="s">
        <v>36</v>
      </c>
      <c r="B21" s="12" t="s">
        <v>37</v>
      </c>
      <c r="C21" s="13">
        <v>38000000</v>
      </c>
    </row>
    <row r="22" spans="1:3" ht="90" customHeight="1" thickBot="1" x14ac:dyDescent="0.25">
      <c r="A22" s="15" t="s">
        <v>38</v>
      </c>
      <c r="B22" s="12" t="s">
        <v>39</v>
      </c>
      <c r="C22" s="13">
        <v>2083257220</v>
      </c>
    </row>
    <row r="23" spans="1:3" ht="90" customHeight="1" thickBot="1" x14ac:dyDescent="0.25">
      <c r="A23" s="15" t="s">
        <v>40</v>
      </c>
      <c r="B23" s="12" t="s">
        <v>41</v>
      </c>
      <c r="C23" s="13">
        <v>30000000</v>
      </c>
    </row>
    <row r="24" spans="1:3" ht="90" customHeight="1" thickBot="1" x14ac:dyDescent="0.25">
      <c r="A24" s="15" t="s">
        <v>42</v>
      </c>
      <c r="B24" s="12" t="s">
        <v>43</v>
      </c>
      <c r="C24" s="13">
        <v>1836073375</v>
      </c>
    </row>
    <row r="25" spans="1:3" ht="90" customHeight="1" thickBot="1" x14ac:dyDescent="0.25">
      <c r="A25" s="15" t="s">
        <v>44</v>
      </c>
      <c r="B25" s="12" t="s">
        <v>45</v>
      </c>
      <c r="C25" s="13">
        <v>350000000</v>
      </c>
    </row>
    <row r="26" spans="1:3" ht="90" customHeight="1" thickBot="1" x14ac:dyDescent="0.25">
      <c r="A26" s="15" t="s">
        <v>46</v>
      </c>
      <c r="B26" s="12" t="s">
        <v>47</v>
      </c>
      <c r="C26" s="13">
        <v>40000000</v>
      </c>
    </row>
    <row r="27" spans="1:3" ht="90" customHeight="1" thickBot="1" x14ac:dyDescent="0.25">
      <c r="A27" s="15" t="s">
        <v>48</v>
      </c>
      <c r="B27" s="12" t="s">
        <v>49</v>
      </c>
      <c r="C27" s="13">
        <v>100000000</v>
      </c>
    </row>
    <row r="28" spans="1:3" ht="90" customHeight="1" thickBot="1" x14ac:dyDescent="0.25">
      <c r="A28" s="15" t="s">
        <v>50</v>
      </c>
      <c r="B28" s="12" t="s">
        <v>51</v>
      </c>
      <c r="C28" s="13">
        <v>171108067</v>
      </c>
    </row>
    <row r="29" spans="1:3" ht="90" customHeight="1" thickBot="1" x14ac:dyDescent="0.25">
      <c r="A29" s="15" t="s">
        <v>52</v>
      </c>
      <c r="B29" s="12" t="s">
        <v>53</v>
      </c>
      <c r="C29" s="13">
        <v>120000000.09999999</v>
      </c>
    </row>
    <row r="30" spans="1:3" ht="90" customHeight="1" thickBot="1" x14ac:dyDescent="0.25">
      <c r="A30" s="11" t="s">
        <v>54</v>
      </c>
      <c r="B30" s="19" t="s">
        <v>55</v>
      </c>
      <c r="C30" s="13">
        <v>3203011221</v>
      </c>
    </row>
    <row r="31" spans="1:3" ht="90" customHeight="1" thickBot="1" x14ac:dyDescent="0.25">
      <c r="A31" s="15" t="s">
        <v>56</v>
      </c>
      <c r="B31" s="12" t="s">
        <v>57</v>
      </c>
      <c r="C31" s="13">
        <v>40000000</v>
      </c>
    </row>
    <row r="32" spans="1:3" ht="90" customHeight="1" thickBot="1" x14ac:dyDescent="0.25">
      <c r="A32" s="15" t="s">
        <v>58</v>
      </c>
      <c r="B32" s="12" t="s">
        <v>59</v>
      </c>
      <c r="C32" s="13">
        <v>38000000</v>
      </c>
    </row>
    <row r="33" spans="1:3" ht="20.100000000000001" customHeight="1" thickBot="1" x14ac:dyDescent="0.25">
      <c r="A33" s="16" t="s">
        <v>60</v>
      </c>
      <c r="B33" s="17"/>
      <c r="C33" s="10">
        <f>SUM(C34:C45)</f>
        <v>2819447380.3299999</v>
      </c>
    </row>
    <row r="34" spans="1:3" ht="90" customHeight="1" thickBot="1" x14ac:dyDescent="0.25">
      <c r="A34" s="15" t="s">
        <v>61</v>
      </c>
      <c r="B34" s="19" t="s">
        <v>62</v>
      </c>
      <c r="C34" s="13">
        <v>114000000</v>
      </c>
    </row>
    <row r="35" spans="1:3" ht="90" customHeight="1" thickBot="1" x14ac:dyDescent="0.25">
      <c r="A35" s="15" t="s">
        <v>63</v>
      </c>
      <c r="B35" s="19" t="s">
        <v>64</v>
      </c>
      <c r="C35" s="13">
        <v>36000000</v>
      </c>
    </row>
    <row r="36" spans="1:3" ht="90" customHeight="1" thickBot="1" x14ac:dyDescent="0.25">
      <c r="A36" s="15" t="s">
        <v>65</v>
      </c>
      <c r="B36" s="19" t="s">
        <v>66</v>
      </c>
      <c r="C36" s="13">
        <v>36000000</v>
      </c>
    </row>
    <row r="37" spans="1:3" ht="90" customHeight="1" thickBot="1" x14ac:dyDescent="0.25">
      <c r="A37" s="15" t="s">
        <v>67</v>
      </c>
      <c r="B37" s="12" t="s">
        <v>68</v>
      </c>
      <c r="C37" s="13">
        <v>30000000</v>
      </c>
    </row>
    <row r="38" spans="1:3" ht="90" customHeight="1" thickBot="1" x14ac:dyDescent="0.25">
      <c r="A38" s="15" t="s">
        <v>69</v>
      </c>
      <c r="B38" s="18" t="s">
        <v>70</v>
      </c>
      <c r="C38" s="13">
        <v>206000000</v>
      </c>
    </row>
    <row r="39" spans="1:3" ht="90" customHeight="1" thickBot="1" x14ac:dyDescent="0.25">
      <c r="A39" s="15" t="s">
        <v>71</v>
      </c>
      <c r="B39" s="12" t="s">
        <v>72</v>
      </c>
      <c r="C39" s="13">
        <v>18000000</v>
      </c>
    </row>
    <row r="40" spans="1:3" ht="90" customHeight="1" thickBot="1" x14ac:dyDescent="0.25">
      <c r="A40" s="15" t="s">
        <v>73</v>
      </c>
      <c r="B40" s="12" t="s">
        <v>74</v>
      </c>
      <c r="C40" s="13">
        <v>1837447380.3299999</v>
      </c>
    </row>
    <row r="41" spans="1:3" ht="90" customHeight="1" thickBot="1" x14ac:dyDescent="0.25">
      <c r="A41" s="15" t="s">
        <v>75</v>
      </c>
      <c r="B41" s="12" t="s">
        <v>76</v>
      </c>
      <c r="C41" s="13">
        <v>50000000</v>
      </c>
    </row>
    <row r="42" spans="1:3" ht="90" customHeight="1" thickBot="1" x14ac:dyDescent="0.25">
      <c r="A42" s="15" t="s">
        <v>77</v>
      </c>
      <c r="B42" s="12" t="s">
        <v>78</v>
      </c>
      <c r="C42" s="13">
        <v>36000000</v>
      </c>
    </row>
    <row r="43" spans="1:3" ht="90" customHeight="1" thickBot="1" x14ac:dyDescent="0.25">
      <c r="A43" s="15" t="s">
        <v>79</v>
      </c>
      <c r="B43" s="18" t="s">
        <v>80</v>
      </c>
      <c r="C43" s="13">
        <v>45000000</v>
      </c>
    </row>
    <row r="44" spans="1:3" ht="90" customHeight="1" thickBot="1" x14ac:dyDescent="0.25">
      <c r="A44" s="15" t="s">
        <v>81</v>
      </c>
      <c r="B44" s="18" t="s">
        <v>82</v>
      </c>
      <c r="C44" s="13">
        <v>148000000</v>
      </c>
    </row>
    <row r="45" spans="1:3" ht="90" customHeight="1" thickBot="1" x14ac:dyDescent="0.25">
      <c r="A45" s="15" t="s">
        <v>83</v>
      </c>
      <c r="B45" s="19" t="s">
        <v>84</v>
      </c>
      <c r="C45" s="13">
        <v>263000000</v>
      </c>
    </row>
    <row r="46" spans="1:3" ht="20.100000000000001" customHeight="1" thickBot="1" x14ac:dyDescent="0.25">
      <c r="A46" s="16" t="s">
        <v>85</v>
      </c>
      <c r="B46" s="17"/>
      <c r="C46" s="10">
        <f>SUM(C47:C50)</f>
        <v>4038357225.02</v>
      </c>
    </row>
    <row r="47" spans="1:3" ht="90" customHeight="1" thickBot="1" x14ac:dyDescent="0.25">
      <c r="A47" s="11" t="s">
        <v>86</v>
      </c>
      <c r="B47" s="12" t="s">
        <v>87</v>
      </c>
      <c r="C47" s="13">
        <v>1884078703.8999999</v>
      </c>
    </row>
    <row r="48" spans="1:3" ht="90" customHeight="1" thickBot="1" x14ac:dyDescent="0.25">
      <c r="A48" s="11" t="s">
        <v>88</v>
      </c>
      <c r="B48" s="18" t="s">
        <v>89</v>
      </c>
      <c r="C48" s="13">
        <v>337013297.60000002</v>
      </c>
    </row>
    <row r="49" spans="1:3" ht="90" customHeight="1" thickBot="1" x14ac:dyDescent="0.25">
      <c r="A49" s="15" t="s">
        <v>90</v>
      </c>
      <c r="B49" s="19" t="s">
        <v>91</v>
      </c>
      <c r="C49" s="13">
        <v>1421227081.52</v>
      </c>
    </row>
    <row r="50" spans="1:3" ht="90" customHeight="1" thickBot="1" x14ac:dyDescent="0.25">
      <c r="A50" s="15" t="s">
        <v>92</v>
      </c>
      <c r="B50" s="19" t="s">
        <v>93</v>
      </c>
      <c r="C50" s="13">
        <v>396038142</v>
      </c>
    </row>
    <row r="51" spans="1:3" ht="20.100000000000001" customHeight="1" thickBot="1" x14ac:dyDescent="0.25">
      <c r="A51" s="16" t="s">
        <v>94</v>
      </c>
      <c r="B51" s="17"/>
      <c r="C51" s="10">
        <f>SUM(C52:C56)</f>
        <v>2926228339.7600002</v>
      </c>
    </row>
    <row r="52" spans="1:3" ht="90" customHeight="1" thickBot="1" x14ac:dyDescent="0.25">
      <c r="A52" s="15" t="s">
        <v>95</v>
      </c>
      <c r="B52" s="19" t="s">
        <v>96</v>
      </c>
      <c r="C52" s="13">
        <v>77000000</v>
      </c>
    </row>
    <row r="53" spans="1:3" ht="90" customHeight="1" thickBot="1" x14ac:dyDescent="0.25">
      <c r="A53" s="15" t="s">
        <v>97</v>
      </c>
      <c r="B53" s="12" t="s">
        <v>98</v>
      </c>
      <c r="C53" s="13">
        <v>250000000</v>
      </c>
    </row>
    <row r="54" spans="1:3" ht="90" customHeight="1" thickBot="1" x14ac:dyDescent="0.25">
      <c r="A54" s="15" t="s">
        <v>99</v>
      </c>
      <c r="B54" s="12" t="s">
        <v>100</v>
      </c>
      <c r="C54" s="13">
        <v>1696856036</v>
      </c>
    </row>
    <row r="55" spans="1:3" ht="90" customHeight="1" thickBot="1" x14ac:dyDescent="0.25">
      <c r="A55" s="15" t="s">
        <v>101</v>
      </c>
      <c r="B55" s="12" t="s">
        <v>102</v>
      </c>
      <c r="C55" s="13">
        <v>664872303.75999999</v>
      </c>
    </row>
    <row r="56" spans="1:3" ht="90" customHeight="1" thickBot="1" x14ac:dyDescent="0.25">
      <c r="A56" s="15" t="s">
        <v>103</v>
      </c>
      <c r="B56" s="18" t="s">
        <v>104</v>
      </c>
      <c r="C56" s="13">
        <v>237500000</v>
      </c>
    </row>
    <row r="57" spans="1:3" ht="20.100000000000001" customHeight="1" thickBot="1" x14ac:dyDescent="0.25">
      <c r="A57" s="16" t="s">
        <v>105</v>
      </c>
      <c r="B57" s="17"/>
      <c r="C57" s="10">
        <f>SUM(C58:C76)</f>
        <v>2573248186</v>
      </c>
    </row>
    <row r="58" spans="1:3" ht="90" customHeight="1" thickBot="1" x14ac:dyDescent="0.25">
      <c r="A58" s="15" t="s">
        <v>106</v>
      </c>
      <c r="B58" s="18" t="s">
        <v>107</v>
      </c>
      <c r="C58" s="13">
        <v>439000000</v>
      </c>
    </row>
    <row r="59" spans="1:3" ht="90" customHeight="1" thickBot="1" x14ac:dyDescent="0.25">
      <c r="A59" s="11" t="s">
        <v>108</v>
      </c>
      <c r="B59" s="18" t="s">
        <v>109</v>
      </c>
      <c r="C59" s="13">
        <v>195000000</v>
      </c>
    </row>
    <row r="60" spans="1:3" ht="90" customHeight="1" thickBot="1" x14ac:dyDescent="0.25">
      <c r="A60" s="15" t="s">
        <v>110</v>
      </c>
      <c r="B60" s="18" t="s">
        <v>111</v>
      </c>
      <c r="C60" s="13">
        <v>83000000</v>
      </c>
    </row>
    <row r="61" spans="1:3" ht="90" customHeight="1" thickBot="1" x14ac:dyDescent="0.25">
      <c r="A61" s="11" t="s">
        <v>112</v>
      </c>
      <c r="B61" s="12" t="s">
        <v>113</v>
      </c>
      <c r="C61" s="13">
        <v>90000000</v>
      </c>
    </row>
    <row r="62" spans="1:3" ht="90" customHeight="1" thickBot="1" x14ac:dyDescent="0.25">
      <c r="A62" s="15" t="s">
        <v>114</v>
      </c>
      <c r="B62" s="18" t="s">
        <v>115</v>
      </c>
      <c r="C62" s="13">
        <v>27000000</v>
      </c>
    </row>
    <row r="63" spans="1:3" ht="90" customHeight="1" thickBot="1" x14ac:dyDescent="0.25">
      <c r="A63" s="15" t="s">
        <v>116</v>
      </c>
      <c r="B63" s="12" t="s">
        <v>117</v>
      </c>
      <c r="C63" s="13">
        <v>75000000</v>
      </c>
    </row>
    <row r="64" spans="1:3" ht="90" customHeight="1" thickBot="1" x14ac:dyDescent="0.25">
      <c r="A64" s="11" t="s">
        <v>118</v>
      </c>
      <c r="B64" s="18" t="s">
        <v>119</v>
      </c>
      <c r="C64" s="13">
        <v>70000000</v>
      </c>
    </row>
    <row r="65" spans="1:3" ht="90" customHeight="1" thickBot="1" x14ac:dyDescent="0.25">
      <c r="A65" s="15" t="s">
        <v>120</v>
      </c>
      <c r="B65" s="18" t="s">
        <v>121</v>
      </c>
      <c r="C65" s="13">
        <v>20000000</v>
      </c>
    </row>
    <row r="66" spans="1:3" ht="90" customHeight="1" thickBot="1" x14ac:dyDescent="0.25">
      <c r="A66" s="15" t="s">
        <v>122</v>
      </c>
      <c r="B66" s="12" t="s">
        <v>123</v>
      </c>
      <c r="C66" s="13">
        <v>43000000</v>
      </c>
    </row>
    <row r="67" spans="1:3" ht="90" customHeight="1" thickBot="1" x14ac:dyDescent="0.25">
      <c r="A67" s="11" t="s">
        <v>124</v>
      </c>
      <c r="B67" s="18" t="s">
        <v>125</v>
      </c>
      <c r="C67" s="13">
        <v>40000000</v>
      </c>
    </row>
    <row r="68" spans="1:3" ht="90" customHeight="1" thickBot="1" x14ac:dyDescent="0.25">
      <c r="A68" s="20" t="s">
        <v>126</v>
      </c>
      <c r="B68" s="12" t="s">
        <v>127</v>
      </c>
      <c r="C68" s="13">
        <v>108000000</v>
      </c>
    </row>
    <row r="69" spans="1:3" ht="90" customHeight="1" thickBot="1" x14ac:dyDescent="0.25">
      <c r="A69" s="15" t="s">
        <v>128</v>
      </c>
      <c r="B69" s="18" t="s">
        <v>129</v>
      </c>
      <c r="C69" s="13">
        <v>36000000</v>
      </c>
    </row>
    <row r="70" spans="1:3" ht="90" customHeight="1" thickBot="1" x14ac:dyDescent="0.25">
      <c r="A70" s="20" t="s">
        <v>130</v>
      </c>
      <c r="B70" s="18" t="s">
        <v>131</v>
      </c>
      <c r="C70" s="13">
        <v>82000000</v>
      </c>
    </row>
    <row r="71" spans="1:3" ht="90" customHeight="1" thickBot="1" x14ac:dyDescent="0.25">
      <c r="A71" s="15" t="s">
        <v>132</v>
      </c>
      <c r="B71" s="18" t="s">
        <v>133</v>
      </c>
      <c r="C71" s="13">
        <v>855248186</v>
      </c>
    </row>
    <row r="72" spans="1:3" ht="90" customHeight="1" thickBot="1" x14ac:dyDescent="0.25">
      <c r="A72" s="11" t="s">
        <v>134</v>
      </c>
      <c r="B72" s="18" t="s">
        <v>135</v>
      </c>
      <c r="C72" s="13">
        <v>36000000</v>
      </c>
    </row>
    <row r="73" spans="1:3" ht="90" customHeight="1" thickBot="1" x14ac:dyDescent="0.25">
      <c r="A73" s="11" t="s">
        <v>136</v>
      </c>
      <c r="B73" s="18" t="s">
        <v>137</v>
      </c>
      <c r="C73" s="13">
        <v>54000000</v>
      </c>
    </row>
    <row r="74" spans="1:3" ht="90" customHeight="1" thickBot="1" x14ac:dyDescent="0.25">
      <c r="A74" s="11" t="s">
        <v>138</v>
      </c>
      <c r="B74" s="18" t="s">
        <v>139</v>
      </c>
      <c r="C74" s="13">
        <v>120000000</v>
      </c>
    </row>
    <row r="75" spans="1:3" ht="90" customHeight="1" thickBot="1" x14ac:dyDescent="0.25">
      <c r="A75" s="11" t="s">
        <v>140</v>
      </c>
      <c r="B75" s="18" t="s">
        <v>141</v>
      </c>
      <c r="C75" s="13">
        <v>82000000</v>
      </c>
    </row>
    <row r="76" spans="1:3" ht="90" customHeight="1" thickBot="1" x14ac:dyDescent="0.25">
      <c r="A76" s="15" t="s">
        <v>142</v>
      </c>
      <c r="B76" s="18" t="s">
        <v>143</v>
      </c>
      <c r="C76" s="13">
        <v>118000000</v>
      </c>
    </row>
    <row r="77" spans="1:3" ht="20.100000000000001" customHeight="1" thickBot="1" x14ac:dyDescent="0.25">
      <c r="A77" s="16" t="s">
        <v>144</v>
      </c>
      <c r="B77" s="17"/>
      <c r="C77" s="10">
        <f>SUM(C78:C80)</f>
        <v>695000000</v>
      </c>
    </row>
    <row r="78" spans="1:3" ht="90" customHeight="1" thickBot="1" x14ac:dyDescent="0.25">
      <c r="A78" s="15" t="s">
        <v>145</v>
      </c>
      <c r="B78" s="21" t="s">
        <v>146</v>
      </c>
      <c r="C78" s="13">
        <v>250000000</v>
      </c>
    </row>
    <row r="79" spans="1:3" ht="90" customHeight="1" thickBot="1" x14ac:dyDescent="0.25">
      <c r="A79" s="15" t="s">
        <v>147</v>
      </c>
      <c r="B79" s="18" t="s">
        <v>148</v>
      </c>
      <c r="C79" s="13">
        <v>300000000</v>
      </c>
    </row>
    <row r="80" spans="1:3" ht="90" customHeight="1" thickBot="1" x14ac:dyDescent="0.25">
      <c r="A80" s="20" t="s">
        <v>149</v>
      </c>
      <c r="B80" s="12" t="s">
        <v>150</v>
      </c>
      <c r="C80" s="13">
        <v>145000000</v>
      </c>
    </row>
    <row r="81" spans="1:3" ht="20.100000000000001" customHeight="1" thickBot="1" x14ac:dyDescent="0.25">
      <c r="A81" s="16" t="s">
        <v>151</v>
      </c>
      <c r="B81" s="17"/>
      <c r="C81" s="10">
        <f>SUM(C82:C90)</f>
        <v>188710574997.31998</v>
      </c>
    </row>
    <row r="82" spans="1:3" ht="90" customHeight="1" thickBot="1" x14ac:dyDescent="0.25">
      <c r="A82" s="15" t="s">
        <v>152</v>
      </c>
      <c r="B82" s="19" t="s">
        <v>153</v>
      </c>
      <c r="C82" s="13">
        <v>13780197191.07</v>
      </c>
    </row>
    <row r="83" spans="1:3" ht="90" customHeight="1" thickBot="1" x14ac:dyDescent="0.25">
      <c r="A83" s="15" t="s">
        <v>154</v>
      </c>
      <c r="B83" s="19" t="s">
        <v>155</v>
      </c>
      <c r="C83" s="13">
        <v>16000000</v>
      </c>
    </row>
    <row r="84" spans="1:3" ht="90" customHeight="1" thickBot="1" x14ac:dyDescent="0.25">
      <c r="A84" s="15" t="s">
        <v>156</v>
      </c>
      <c r="B84" s="19" t="s">
        <v>157</v>
      </c>
      <c r="C84" s="13">
        <v>161433653.47999999</v>
      </c>
    </row>
    <row r="85" spans="1:3" ht="90" customHeight="1" thickBot="1" x14ac:dyDescent="0.25">
      <c r="A85" s="11" t="s">
        <v>158</v>
      </c>
      <c r="B85" s="19" t="s">
        <v>159</v>
      </c>
      <c r="C85" s="13">
        <v>173985498545.75</v>
      </c>
    </row>
    <row r="86" spans="1:3" ht="90" customHeight="1" thickBot="1" x14ac:dyDescent="0.25">
      <c r="A86" s="15" t="s">
        <v>160</v>
      </c>
      <c r="B86" s="18" t="s">
        <v>161</v>
      </c>
      <c r="C86" s="13">
        <v>611945607.01999998</v>
      </c>
    </row>
    <row r="87" spans="1:3" ht="90" customHeight="1" thickBot="1" x14ac:dyDescent="0.25">
      <c r="A87" s="11" t="s">
        <v>162</v>
      </c>
      <c r="B87" s="19" t="s">
        <v>163</v>
      </c>
      <c r="C87" s="13">
        <v>30000000</v>
      </c>
    </row>
    <row r="88" spans="1:3" ht="90" customHeight="1" thickBot="1" x14ac:dyDescent="0.25">
      <c r="A88" s="15" t="s">
        <v>164</v>
      </c>
      <c r="B88" s="19" t="s">
        <v>165</v>
      </c>
      <c r="C88" s="13">
        <v>18000000</v>
      </c>
    </row>
    <row r="89" spans="1:3" ht="90" customHeight="1" thickBot="1" x14ac:dyDescent="0.25">
      <c r="A89" s="15" t="s">
        <v>166</v>
      </c>
      <c r="B89" s="19" t="s">
        <v>167</v>
      </c>
      <c r="C89" s="13">
        <v>100000000</v>
      </c>
    </row>
    <row r="90" spans="1:3" ht="90" customHeight="1" thickBot="1" x14ac:dyDescent="0.25">
      <c r="A90" s="15" t="s">
        <v>168</v>
      </c>
      <c r="B90" s="19" t="s">
        <v>169</v>
      </c>
      <c r="C90" s="13">
        <v>7500000</v>
      </c>
    </row>
    <row r="91" spans="1:3" ht="20.100000000000001" customHeight="1" thickBot="1" x14ac:dyDescent="0.25">
      <c r="A91" s="16" t="s">
        <v>170</v>
      </c>
      <c r="B91" s="17"/>
      <c r="C91" s="10">
        <f>SUM(C92:C119)</f>
        <v>5182789574</v>
      </c>
    </row>
    <row r="92" spans="1:3" ht="90" customHeight="1" thickBot="1" x14ac:dyDescent="0.25">
      <c r="A92" s="14" t="s">
        <v>171</v>
      </c>
      <c r="B92" s="19" t="s">
        <v>172</v>
      </c>
      <c r="C92" s="13">
        <v>175000000</v>
      </c>
    </row>
    <row r="93" spans="1:3" ht="90" customHeight="1" thickBot="1" x14ac:dyDescent="0.25">
      <c r="A93" s="15" t="s">
        <v>173</v>
      </c>
      <c r="B93" s="18" t="s">
        <v>174</v>
      </c>
      <c r="C93" s="13">
        <v>14250000</v>
      </c>
    </row>
    <row r="94" spans="1:3" ht="90" customHeight="1" thickBot="1" x14ac:dyDescent="0.25">
      <c r="A94" s="15" t="s">
        <v>175</v>
      </c>
      <c r="B94" s="18" t="s">
        <v>176</v>
      </c>
      <c r="C94" s="13">
        <v>70000000</v>
      </c>
    </row>
    <row r="95" spans="1:3" ht="90" customHeight="1" thickBot="1" x14ac:dyDescent="0.25">
      <c r="A95" s="15" t="s">
        <v>177</v>
      </c>
      <c r="B95" s="18" t="s">
        <v>178</v>
      </c>
      <c r="C95" s="13">
        <v>135000000</v>
      </c>
    </row>
    <row r="96" spans="1:3" ht="90" customHeight="1" thickBot="1" x14ac:dyDescent="0.25">
      <c r="A96" s="15" t="s">
        <v>179</v>
      </c>
      <c r="B96" s="18" t="s">
        <v>180</v>
      </c>
      <c r="C96" s="13">
        <v>240000000</v>
      </c>
    </row>
    <row r="97" spans="1:3" ht="90" customHeight="1" thickBot="1" x14ac:dyDescent="0.25">
      <c r="A97" s="15" t="s">
        <v>181</v>
      </c>
      <c r="B97" s="18" t="s">
        <v>182</v>
      </c>
      <c r="C97" s="13">
        <v>210000000</v>
      </c>
    </row>
    <row r="98" spans="1:3" ht="90" customHeight="1" thickBot="1" x14ac:dyDescent="0.25">
      <c r="A98" s="15" t="s">
        <v>183</v>
      </c>
      <c r="B98" s="18" t="s">
        <v>184</v>
      </c>
      <c r="C98" s="13">
        <v>18000000</v>
      </c>
    </row>
    <row r="99" spans="1:3" ht="90" customHeight="1" thickBot="1" x14ac:dyDescent="0.25">
      <c r="A99" s="15" t="s">
        <v>185</v>
      </c>
      <c r="B99" s="18" t="s">
        <v>186</v>
      </c>
      <c r="C99" s="13">
        <v>38000000</v>
      </c>
    </row>
    <row r="100" spans="1:3" ht="90" customHeight="1" thickBot="1" x14ac:dyDescent="0.25">
      <c r="A100" s="15" t="s">
        <v>187</v>
      </c>
      <c r="B100" s="18" t="s">
        <v>188</v>
      </c>
      <c r="C100" s="13">
        <v>37000000</v>
      </c>
    </row>
    <row r="101" spans="1:3" ht="90" customHeight="1" thickBot="1" x14ac:dyDescent="0.25">
      <c r="A101" s="15" t="s">
        <v>189</v>
      </c>
      <c r="B101" s="12" t="s">
        <v>190</v>
      </c>
      <c r="C101" s="13">
        <v>15000000</v>
      </c>
    </row>
    <row r="102" spans="1:3" ht="90" customHeight="1" thickBot="1" x14ac:dyDescent="0.25">
      <c r="A102" s="15" t="s">
        <v>191</v>
      </c>
      <c r="B102" s="12" t="s">
        <v>192</v>
      </c>
      <c r="C102" s="13">
        <v>20000000</v>
      </c>
    </row>
    <row r="103" spans="1:3" ht="90" customHeight="1" thickBot="1" x14ac:dyDescent="0.25">
      <c r="A103" s="15" t="s">
        <v>193</v>
      </c>
      <c r="B103" s="12" t="s">
        <v>194</v>
      </c>
      <c r="C103" s="13">
        <v>25000000</v>
      </c>
    </row>
    <row r="104" spans="1:3" ht="90" customHeight="1" thickBot="1" x14ac:dyDescent="0.25">
      <c r="A104" s="15" t="s">
        <v>195</v>
      </c>
      <c r="B104" s="12" t="s">
        <v>196</v>
      </c>
      <c r="C104" s="13">
        <v>28000000</v>
      </c>
    </row>
    <row r="105" spans="1:3" ht="90" customHeight="1" thickBot="1" x14ac:dyDescent="0.25">
      <c r="A105" s="15" t="s">
        <v>197</v>
      </c>
      <c r="B105" s="12" t="s">
        <v>198</v>
      </c>
      <c r="C105" s="13">
        <v>47000000</v>
      </c>
    </row>
    <row r="106" spans="1:3" ht="90" customHeight="1" thickBot="1" x14ac:dyDescent="0.25">
      <c r="A106" s="15" t="s">
        <v>199</v>
      </c>
      <c r="B106" s="12" t="s">
        <v>200</v>
      </c>
      <c r="C106" s="13">
        <v>40000000</v>
      </c>
    </row>
    <row r="107" spans="1:3" ht="90" customHeight="1" thickBot="1" x14ac:dyDescent="0.25">
      <c r="A107" s="15" t="s">
        <v>201</v>
      </c>
      <c r="B107" s="18" t="s">
        <v>202</v>
      </c>
      <c r="C107" s="13">
        <v>98000000</v>
      </c>
    </row>
    <row r="108" spans="1:3" ht="90" customHeight="1" thickBot="1" x14ac:dyDescent="0.25">
      <c r="A108" s="14" t="s">
        <v>203</v>
      </c>
      <c r="B108" s="12" t="s">
        <v>204</v>
      </c>
      <c r="C108" s="13">
        <v>35000000</v>
      </c>
    </row>
    <row r="109" spans="1:3" ht="90" customHeight="1" thickBot="1" x14ac:dyDescent="0.25">
      <c r="A109" s="15" t="s">
        <v>205</v>
      </c>
      <c r="B109" s="12" t="s">
        <v>206</v>
      </c>
      <c r="C109" s="13">
        <v>90000000</v>
      </c>
    </row>
    <row r="110" spans="1:3" ht="90" customHeight="1" thickBot="1" x14ac:dyDescent="0.25">
      <c r="A110" s="15" t="s">
        <v>207</v>
      </c>
      <c r="B110" s="12" t="s">
        <v>208</v>
      </c>
      <c r="C110" s="13">
        <v>77000000</v>
      </c>
    </row>
    <row r="111" spans="1:3" ht="90" customHeight="1" thickBot="1" x14ac:dyDescent="0.25">
      <c r="A111" s="15" t="s">
        <v>209</v>
      </c>
      <c r="B111" s="18" t="s">
        <v>210</v>
      </c>
      <c r="C111" s="13">
        <v>3546539574</v>
      </c>
    </row>
    <row r="112" spans="1:3" ht="90" customHeight="1" thickBot="1" x14ac:dyDescent="0.25">
      <c r="A112" s="15" t="s">
        <v>211</v>
      </c>
      <c r="B112" s="12" t="s">
        <v>212</v>
      </c>
      <c r="C112" s="13">
        <v>36000000</v>
      </c>
    </row>
    <row r="113" spans="1:3" ht="90" customHeight="1" thickBot="1" x14ac:dyDescent="0.25">
      <c r="A113" s="15" t="s">
        <v>213</v>
      </c>
      <c r="B113" s="12" t="s">
        <v>214</v>
      </c>
      <c r="C113" s="13">
        <v>33000000</v>
      </c>
    </row>
    <row r="114" spans="1:3" ht="90" customHeight="1" thickBot="1" x14ac:dyDescent="0.25">
      <c r="A114" s="15" t="s">
        <v>215</v>
      </c>
      <c r="B114" s="18" t="s">
        <v>216</v>
      </c>
      <c r="C114" s="13">
        <v>33000000</v>
      </c>
    </row>
    <row r="115" spans="1:3" ht="90" customHeight="1" thickBot="1" x14ac:dyDescent="0.25">
      <c r="A115" s="15" t="s">
        <v>217</v>
      </c>
      <c r="B115" s="18" t="s">
        <v>218</v>
      </c>
      <c r="C115" s="13">
        <v>18000000</v>
      </c>
    </row>
    <row r="116" spans="1:3" ht="90" customHeight="1" thickBot="1" x14ac:dyDescent="0.25">
      <c r="A116" s="15" t="s">
        <v>219</v>
      </c>
      <c r="B116" s="18" t="s">
        <v>220</v>
      </c>
      <c r="C116" s="13">
        <v>18000000</v>
      </c>
    </row>
    <row r="117" spans="1:3" ht="90" customHeight="1" thickBot="1" x14ac:dyDescent="0.25">
      <c r="A117" s="15" t="s">
        <v>221</v>
      </c>
      <c r="B117" s="18" t="s">
        <v>222</v>
      </c>
      <c r="C117" s="13">
        <v>18000000</v>
      </c>
    </row>
    <row r="118" spans="1:3" ht="90" customHeight="1" thickBot="1" x14ac:dyDescent="0.25">
      <c r="A118" s="37" t="str">
        <f>'[1]POAI -MARZO-2021'!S328</f>
        <v>202000363-0150</v>
      </c>
      <c r="B118" s="19" t="s">
        <v>223</v>
      </c>
      <c r="C118" s="13">
        <v>50000000</v>
      </c>
    </row>
    <row r="119" spans="1:3" ht="90" customHeight="1" thickBot="1" x14ac:dyDescent="0.25">
      <c r="A119" s="38" t="str">
        <f>'[1]POAI -MARZO-2021'!S329</f>
        <v>202000363-0151</v>
      </c>
      <c r="B119" s="12" t="s">
        <v>224</v>
      </c>
      <c r="C119" s="13">
        <v>18000000</v>
      </c>
    </row>
    <row r="120" spans="1:3" ht="20.100000000000001" customHeight="1" thickBot="1" x14ac:dyDescent="0.25">
      <c r="A120" s="16" t="s">
        <v>225</v>
      </c>
      <c r="B120" s="17"/>
      <c r="C120" s="10">
        <f>SUM(C121:C143)</f>
        <v>47203229647.489998</v>
      </c>
    </row>
    <row r="121" spans="1:3" ht="90" customHeight="1" thickBot="1" x14ac:dyDescent="0.25">
      <c r="A121" s="15" t="s">
        <v>226</v>
      </c>
      <c r="B121" s="19" t="s">
        <v>227</v>
      </c>
      <c r="C121" s="13">
        <v>1117700000</v>
      </c>
    </row>
    <row r="122" spans="1:3" ht="90" customHeight="1" thickBot="1" x14ac:dyDescent="0.25">
      <c r="A122" s="15" t="s">
        <v>228</v>
      </c>
      <c r="B122" s="18" t="s">
        <v>229</v>
      </c>
      <c r="C122" s="13">
        <v>293000000</v>
      </c>
    </row>
    <row r="123" spans="1:3" ht="90" customHeight="1" thickBot="1" x14ac:dyDescent="0.25">
      <c r="A123" s="15" t="s">
        <v>230</v>
      </c>
      <c r="B123" s="18" t="s">
        <v>231</v>
      </c>
      <c r="C123" s="13">
        <v>947714309</v>
      </c>
    </row>
    <row r="124" spans="1:3" ht="90" customHeight="1" thickBot="1" x14ac:dyDescent="0.25">
      <c r="A124" s="15" t="s">
        <v>232</v>
      </c>
      <c r="B124" s="18" t="s">
        <v>233</v>
      </c>
      <c r="C124" s="13">
        <v>96954000</v>
      </c>
    </row>
    <row r="125" spans="1:3" ht="90" customHeight="1" thickBot="1" x14ac:dyDescent="0.25">
      <c r="A125" s="15" t="s">
        <v>234</v>
      </c>
      <c r="B125" s="18" t="s">
        <v>235</v>
      </c>
      <c r="C125" s="13">
        <v>64636000</v>
      </c>
    </row>
    <row r="126" spans="1:3" ht="90" customHeight="1" thickBot="1" x14ac:dyDescent="0.25">
      <c r="A126" s="15" t="s">
        <v>236</v>
      </c>
      <c r="B126" s="18" t="s">
        <v>237</v>
      </c>
      <c r="C126" s="13">
        <v>91081005</v>
      </c>
    </row>
    <row r="127" spans="1:3" ht="90" customHeight="1" thickBot="1" x14ac:dyDescent="0.25">
      <c r="A127" s="15" t="s">
        <v>238</v>
      </c>
      <c r="B127" s="18" t="s">
        <v>239</v>
      </c>
      <c r="C127" s="13">
        <v>76000000</v>
      </c>
    </row>
    <row r="128" spans="1:3" ht="90" customHeight="1" thickBot="1" x14ac:dyDescent="0.25">
      <c r="A128" s="15" t="s">
        <v>240</v>
      </c>
      <c r="B128" s="18" t="s">
        <v>241</v>
      </c>
      <c r="C128" s="13">
        <v>200000000</v>
      </c>
    </row>
    <row r="129" spans="1:3" ht="90" customHeight="1" thickBot="1" x14ac:dyDescent="0.25">
      <c r="A129" s="15" t="s">
        <v>242</v>
      </c>
      <c r="B129" s="18" t="s">
        <v>243</v>
      </c>
      <c r="C129" s="13">
        <v>161000000</v>
      </c>
    </row>
    <row r="130" spans="1:3" ht="90" customHeight="1" thickBot="1" x14ac:dyDescent="0.25">
      <c r="A130" s="14" t="s">
        <v>244</v>
      </c>
      <c r="B130" s="12" t="s">
        <v>245</v>
      </c>
      <c r="C130" s="13">
        <v>153000000</v>
      </c>
    </row>
    <row r="131" spans="1:3" ht="90" customHeight="1" thickBot="1" x14ac:dyDescent="0.25">
      <c r="A131" s="14" t="s">
        <v>246</v>
      </c>
      <c r="B131" s="12" t="s">
        <v>247</v>
      </c>
      <c r="C131" s="13">
        <v>181000000</v>
      </c>
    </row>
    <row r="132" spans="1:3" ht="90" customHeight="1" thickBot="1" x14ac:dyDescent="0.25">
      <c r="A132" s="14" t="s">
        <v>248</v>
      </c>
      <c r="B132" s="12" t="s">
        <v>249</v>
      </c>
      <c r="C132" s="13">
        <v>153000000</v>
      </c>
    </row>
    <row r="133" spans="1:3" ht="90" customHeight="1" thickBot="1" x14ac:dyDescent="0.25">
      <c r="A133" s="15" t="s">
        <v>250</v>
      </c>
      <c r="B133" s="12" t="s">
        <v>251</v>
      </c>
      <c r="C133" s="13">
        <v>531707393</v>
      </c>
    </row>
    <row r="134" spans="1:3" ht="90" customHeight="1" thickBot="1" x14ac:dyDescent="0.25">
      <c r="A134" s="14" t="s">
        <v>252</v>
      </c>
      <c r="B134" s="12" t="s">
        <v>253</v>
      </c>
      <c r="C134" s="13">
        <v>225146964</v>
      </c>
    </row>
    <row r="135" spans="1:3" ht="90" customHeight="1" thickBot="1" x14ac:dyDescent="0.25">
      <c r="A135" s="15" t="s">
        <v>254</v>
      </c>
      <c r="B135" s="12" t="s">
        <v>255</v>
      </c>
      <c r="C135" s="13">
        <v>1100000000</v>
      </c>
    </row>
    <row r="136" spans="1:3" ht="90" customHeight="1" thickBot="1" x14ac:dyDescent="0.25">
      <c r="A136" s="15" t="s">
        <v>256</v>
      </c>
      <c r="B136" s="12" t="s">
        <v>257</v>
      </c>
      <c r="C136" s="13">
        <v>20000000</v>
      </c>
    </row>
    <row r="137" spans="1:3" ht="90" customHeight="1" thickBot="1" x14ac:dyDescent="0.25">
      <c r="A137" s="15" t="s">
        <v>258</v>
      </c>
      <c r="B137" s="12" t="s">
        <v>259</v>
      </c>
      <c r="C137" s="13">
        <v>84414100</v>
      </c>
    </row>
    <row r="138" spans="1:3" ht="90" customHeight="1" thickBot="1" x14ac:dyDescent="0.25">
      <c r="A138" s="15" t="s">
        <v>260</v>
      </c>
      <c r="B138" s="12" t="s">
        <v>261</v>
      </c>
      <c r="C138" s="13">
        <v>320000000</v>
      </c>
    </row>
    <row r="139" spans="1:3" ht="90" customHeight="1" thickBot="1" x14ac:dyDescent="0.25">
      <c r="A139" s="15" t="s">
        <v>262</v>
      </c>
      <c r="B139" s="18" t="s">
        <v>263</v>
      </c>
      <c r="C139" s="13">
        <v>321904376</v>
      </c>
    </row>
    <row r="140" spans="1:3" ht="90" customHeight="1" thickBot="1" x14ac:dyDescent="0.25">
      <c r="A140" s="15" t="s">
        <v>264</v>
      </c>
      <c r="B140" s="18" t="s">
        <v>265</v>
      </c>
      <c r="C140" s="13">
        <v>1697184276.49</v>
      </c>
    </row>
    <row r="141" spans="1:3" ht="90" customHeight="1" thickBot="1" x14ac:dyDescent="0.25">
      <c r="A141" s="14" t="s">
        <v>266</v>
      </c>
      <c r="B141" s="12" t="s">
        <v>267</v>
      </c>
      <c r="C141" s="13">
        <v>31351259122</v>
      </c>
    </row>
    <row r="142" spans="1:3" ht="90" customHeight="1" thickBot="1" x14ac:dyDescent="0.25">
      <c r="A142" s="14" t="s">
        <v>268</v>
      </c>
      <c r="B142" s="12" t="s">
        <v>269</v>
      </c>
      <c r="C142" s="13">
        <v>7786138102</v>
      </c>
    </row>
    <row r="143" spans="1:3" ht="90" customHeight="1" thickBot="1" x14ac:dyDescent="0.25">
      <c r="A143" s="15" t="s">
        <v>270</v>
      </c>
      <c r="B143" s="18" t="s">
        <v>271</v>
      </c>
      <c r="C143" s="13">
        <v>230390000</v>
      </c>
    </row>
    <row r="144" spans="1:3" ht="20.100000000000001" customHeight="1" thickBot="1" x14ac:dyDescent="0.25">
      <c r="A144" s="16" t="s">
        <v>272</v>
      </c>
      <c r="B144" s="17"/>
      <c r="C144" s="10">
        <f>SUM(C145:C150)</f>
        <v>896000000</v>
      </c>
    </row>
    <row r="145" spans="1:3" ht="90" customHeight="1" thickBot="1" x14ac:dyDescent="0.25">
      <c r="A145" s="14" t="s">
        <v>273</v>
      </c>
      <c r="B145" s="19" t="s">
        <v>274</v>
      </c>
      <c r="C145" s="13">
        <v>248000000</v>
      </c>
    </row>
    <row r="146" spans="1:3" ht="90" customHeight="1" thickBot="1" x14ac:dyDescent="0.25">
      <c r="A146" s="22" t="s">
        <v>275</v>
      </c>
      <c r="B146" s="12" t="s">
        <v>276</v>
      </c>
      <c r="C146" s="13">
        <v>126000000</v>
      </c>
    </row>
    <row r="147" spans="1:3" ht="90" customHeight="1" thickBot="1" x14ac:dyDescent="0.25">
      <c r="A147" s="20" t="s">
        <v>277</v>
      </c>
      <c r="B147" s="18" t="s">
        <v>278</v>
      </c>
      <c r="C147" s="13">
        <v>146000000</v>
      </c>
    </row>
    <row r="148" spans="1:3" ht="90" customHeight="1" thickBot="1" x14ac:dyDescent="0.25">
      <c r="A148" s="20" t="s">
        <v>279</v>
      </c>
      <c r="B148" s="12" t="s">
        <v>280</v>
      </c>
      <c r="C148" s="13">
        <v>60000000</v>
      </c>
    </row>
    <row r="149" spans="1:3" ht="90" customHeight="1" thickBot="1" x14ac:dyDescent="0.25">
      <c r="A149" s="20" t="s">
        <v>281</v>
      </c>
      <c r="B149" s="12" t="s">
        <v>282</v>
      </c>
      <c r="C149" s="13">
        <v>18000000</v>
      </c>
    </row>
    <row r="150" spans="1:3" ht="90" customHeight="1" thickBot="1" x14ac:dyDescent="0.25">
      <c r="A150" s="20" t="s">
        <v>283</v>
      </c>
      <c r="B150" s="18" t="s">
        <v>284</v>
      </c>
      <c r="C150" s="13">
        <v>298000000</v>
      </c>
    </row>
    <row r="151" spans="1:3" s="26" customFormat="1" ht="20.100000000000001" customHeight="1" thickBot="1" x14ac:dyDescent="0.3">
      <c r="A151" s="23" t="s">
        <v>285</v>
      </c>
      <c r="B151" s="24"/>
      <c r="C151" s="25">
        <f>C144+C120+C91+C81+C77+C57+C51+C46+C33+C19+C16+C8+C3</f>
        <v>266871471112.01996</v>
      </c>
    </row>
    <row r="152" spans="1:3" ht="20.100000000000001" customHeight="1" thickBot="1" x14ac:dyDescent="0.25">
      <c r="A152" s="16" t="s">
        <v>286</v>
      </c>
      <c r="B152" s="17"/>
      <c r="C152" s="10">
        <f>SUM(C153:C155)</f>
        <v>6167355779.5499992</v>
      </c>
    </row>
    <row r="153" spans="1:3" ht="90" customHeight="1" thickBot="1" x14ac:dyDescent="0.25">
      <c r="A153" s="27" t="s">
        <v>287</v>
      </c>
      <c r="B153" s="18" t="s">
        <v>288</v>
      </c>
      <c r="C153" s="13">
        <v>3114923723.1399999</v>
      </c>
    </row>
    <row r="154" spans="1:3" ht="90" customHeight="1" thickBot="1" x14ac:dyDescent="0.25">
      <c r="A154" s="27" t="s">
        <v>289</v>
      </c>
      <c r="B154" s="12" t="s">
        <v>290</v>
      </c>
      <c r="C154" s="13">
        <v>3017432056.4099998</v>
      </c>
    </row>
    <row r="155" spans="1:3" ht="90" customHeight="1" thickBot="1" x14ac:dyDescent="0.25">
      <c r="A155" s="28" t="s">
        <v>291</v>
      </c>
      <c r="B155" s="12" t="s">
        <v>292</v>
      </c>
      <c r="C155" s="13">
        <v>35000000</v>
      </c>
    </row>
    <row r="156" spans="1:3" ht="20.100000000000001" customHeight="1" thickBot="1" x14ac:dyDescent="0.25">
      <c r="A156" s="16" t="s">
        <v>293</v>
      </c>
      <c r="B156" s="17"/>
      <c r="C156" s="10">
        <f>SUM(C157:C160)</f>
        <v>2024983199</v>
      </c>
    </row>
    <row r="157" spans="1:3" ht="90" customHeight="1" thickBot="1" x14ac:dyDescent="0.25">
      <c r="A157" s="20" t="s">
        <v>294</v>
      </c>
      <c r="B157" s="18" t="s">
        <v>295</v>
      </c>
      <c r="C157" s="13">
        <v>308302422.89999998</v>
      </c>
    </row>
    <row r="158" spans="1:3" ht="90" customHeight="1" thickBot="1" x14ac:dyDescent="0.25">
      <c r="A158" s="20" t="s">
        <v>296</v>
      </c>
      <c r="B158" s="18" t="s">
        <v>297</v>
      </c>
      <c r="C158" s="13">
        <v>308302422.89999998</v>
      </c>
    </row>
    <row r="159" spans="1:3" ht="90" customHeight="1" thickBot="1" x14ac:dyDescent="0.25">
      <c r="A159" s="20" t="s">
        <v>298</v>
      </c>
      <c r="B159" s="18" t="s">
        <v>299</v>
      </c>
      <c r="C159" s="13">
        <v>199461691.20000002</v>
      </c>
    </row>
    <row r="160" spans="1:3" ht="90" customHeight="1" thickBot="1" x14ac:dyDescent="0.25">
      <c r="A160" s="20" t="s">
        <v>300</v>
      </c>
      <c r="B160" s="18" t="s">
        <v>301</v>
      </c>
      <c r="C160" s="13">
        <v>1208916662</v>
      </c>
    </row>
    <row r="161" spans="1:3" ht="20.100000000000001" customHeight="1" thickBot="1" x14ac:dyDescent="0.25">
      <c r="A161" s="29" t="s">
        <v>302</v>
      </c>
      <c r="B161" s="30"/>
      <c r="C161" s="10">
        <f>SUM(C162)</f>
        <v>110210000</v>
      </c>
    </row>
    <row r="162" spans="1:3" ht="90" customHeight="1" thickBot="1" x14ac:dyDescent="0.25">
      <c r="A162" s="31" t="s">
        <v>303</v>
      </c>
      <c r="B162" s="32" t="s">
        <v>304</v>
      </c>
      <c r="C162" s="33">
        <v>110210000</v>
      </c>
    </row>
    <row r="163" spans="1:3" s="26" customFormat="1" ht="20.100000000000001" customHeight="1" thickBot="1" x14ac:dyDescent="0.3">
      <c r="A163" s="23" t="s">
        <v>305</v>
      </c>
      <c r="B163" s="24"/>
      <c r="C163" s="25">
        <f>C161+C156+C152</f>
        <v>8302548978.5499992</v>
      </c>
    </row>
    <row r="164" spans="1:3" s="26" customFormat="1" ht="20.100000000000001" customHeight="1" thickBot="1" x14ac:dyDescent="0.3">
      <c r="A164" s="34" t="s">
        <v>306</v>
      </c>
      <c r="B164" s="35"/>
      <c r="C164" s="36">
        <f>C163+C151</f>
        <v>275174020090.56995</v>
      </c>
    </row>
  </sheetData>
  <sheetProtection algorithmName="SHA-512" hashValue="KstJ8ClIOjWxSbh34fx0GE2JwtocIerHxC2aIvcJytO2CPoNDrZhfdy1R1v+IOMDBuGUwi6BlX2XmWVTuGDtgA==" saltValue="UslOWCIIWOJ3pBULiVFCJg==" spinCount="100000" sheet="1" objects="1" scenarios="1"/>
  <mergeCells count="20">
    <mergeCell ref="A163:B163"/>
    <mergeCell ref="A164:B164"/>
    <mergeCell ref="A120:B120"/>
    <mergeCell ref="A144:B144"/>
    <mergeCell ref="A151:B151"/>
    <mergeCell ref="A152:B152"/>
    <mergeCell ref="A156:B156"/>
    <mergeCell ref="A161:B161"/>
    <mergeCell ref="A46:B46"/>
    <mergeCell ref="A51:B51"/>
    <mergeCell ref="A57:B57"/>
    <mergeCell ref="A77:B77"/>
    <mergeCell ref="A81:B81"/>
    <mergeCell ref="A91:B91"/>
    <mergeCell ref="A1:C1"/>
    <mergeCell ref="A3:B3"/>
    <mergeCell ref="A8:B8"/>
    <mergeCell ref="A16:B16"/>
    <mergeCell ref="A19:B19"/>
    <mergeCell ref="A33:B33"/>
  </mergeCells>
  <pageMargins left="0.7" right="0.7" top="0.75" bottom="0.75" header="0.3" footer="0.3"/>
  <pageSetup scale="67" orientation="portrait" r:id="rId1"/>
  <colBreaks count="1" manualBreakCount="1">
    <brk id="1" max="16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PROYECTOS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Fanny Villamil H</dc:creator>
  <cp:lastModifiedBy>Fanny Villamil H</cp:lastModifiedBy>
  <dcterms:created xsi:type="dcterms:W3CDTF">2021-05-11T18:36:41Z</dcterms:created>
  <dcterms:modified xsi:type="dcterms:W3CDTF">2021-05-11T18:46:06Z</dcterms:modified>
</cp:coreProperties>
</file>