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1\SGTO PDD 2021\SGTO PDD II TRIMESTRE 2021\"/>
    </mc:Choice>
  </mc:AlternateContent>
  <bookViews>
    <workbookView xWindow="0" yWindow="0" windowWidth="24000" windowHeight="934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1" l="1"/>
  <c r="C153" i="1"/>
  <c r="A120" i="1"/>
  <c r="A119" i="1"/>
  <c r="C92" i="1"/>
  <c r="C52" i="1"/>
  <c r="C47" i="1"/>
  <c r="C17" i="1"/>
  <c r="C9" i="1"/>
  <c r="C4" i="1"/>
  <c r="C82" i="1" l="1"/>
  <c r="C34" i="1"/>
  <c r="C78" i="1"/>
  <c r="C145" i="1"/>
  <c r="C20" i="1"/>
  <c r="C58" i="1"/>
  <c r="C121" i="1"/>
  <c r="C157" i="1"/>
  <c r="C164" i="1" s="1"/>
  <c r="C152" i="1" l="1"/>
  <c r="C165" i="1" s="1"/>
</calcChain>
</file>

<file path=xl/sharedStrings.xml><?xml version="1.0" encoding="utf-8"?>
<sst xmlns="http://schemas.openxmlformats.org/spreadsheetml/2006/main" count="307" uniqueCount="307">
  <si>
    <t>PROYECTOS DE INVERSION PUBLICA DEPARTAMENTAL VIABILIZADOS,
 PRIORIZADOS Y APROBADOS 
A JUNIO 30 2021</t>
  </si>
  <si>
    <t>CÓDIGO BPIN</t>
  </si>
  <si>
    <t>NOMBRE DEL PROYECTO</t>
  </si>
  <si>
    <t>VALOR DEL PROYECTO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</si>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</sst>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164" fontId="0" fillId="0" borderId="0"/>
    <xf numFmtId="43" fontId="8" fillId="0" borderId="0" applyFont="0" applyFill="0" applyBorder="0" applyAlignment="0" applyProtection="0"/>
  </cellStyleXfs>
  <cellXfs count="43">
    <xf numFmtId="164" fontId="0" fillId="0" borderId="0" xfId="0"/>
    <xf numFmtId="164" fontId="2" fillId="0" borderId="0" xfId="0" applyFont="1"/>
    <xf numFmtId="164" fontId="1" fillId="0" borderId="0" xfId="0" applyFont="1"/>
    <xf numFmtId="164" fontId="6" fillId="4" borderId="10" xfId="0" applyFont="1" applyFill="1" applyBorder="1" applyAlignment="1">
      <alignment horizontal="center" vertical="center" wrapText="1"/>
    </xf>
    <xf numFmtId="164" fontId="6" fillId="0" borderId="11" xfId="0" applyFont="1" applyBorder="1" applyAlignment="1">
      <alignment horizontal="justify" vertical="center" wrapText="1"/>
    </xf>
    <xf numFmtId="164" fontId="6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justify" vertical="center" wrapText="1"/>
    </xf>
    <xf numFmtId="164" fontId="6" fillId="4" borderId="11" xfId="0" applyFont="1" applyFill="1" applyBorder="1" applyAlignment="1">
      <alignment horizontal="justify" vertical="center" wrapText="1"/>
    </xf>
    <xf numFmtId="164" fontId="6" fillId="4" borderId="1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justify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10" xfId="0" applyFont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64" fontId="6" fillId="4" borderId="14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4" fillId="3" borderId="12" xfId="0" applyFont="1" applyFill="1" applyBorder="1" applyAlignment="1">
      <alignment horizontal="left" vertical="center"/>
    </xf>
    <xf numFmtId="164" fontId="4" fillId="3" borderId="13" xfId="0" applyFont="1" applyFill="1" applyBorder="1" applyAlignment="1">
      <alignment horizontal="left" vertical="center"/>
    </xf>
    <xf numFmtId="164" fontId="4" fillId="3" borderId="12" xfId="0" applyFont="1" applyFill="1" applyBorder="1" applyAlignment="1">
      <alignment horizontal="justify" vertical="center"/>
    </xf>
    <xf numFmtId="164" fontId="4" fillId="3" borderId="13" xfId="0" applyFont="1" applyFill="1" applyBorder="1" applyAlignment="1">
      <alignment horizontal="justify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left" vertical="center"/>
    </xf>
    <xf numFmtId="164" fontId="7" fillId="5" borderId="1" xfId="0" applyFont="1" applyFill="1" applyBorder="1" applyAlignment="1">
      <alignment horizontal="left" vertical="center"/>
    </xf>
    <xf numFmtId="164" fontId="7" fillId="5" borderId="2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left" vertical="center"/>
    </xf>
    <xf numFmtId="164" fontId="4" fillId="3" borderId="8" xfId="0" applyFont="1" applyFill="1" applyBorder="1" applyAlignment="1">
      <alignment horizontal="left" vertical="center"/>
    </xf>
    <xf numFmtId="43" fontId="5" fillId="3" borderId="9" xfId="1" applyFont="1" applyFill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7" fillId="5" borderId="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0037" cy="925286"/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037" cy="92528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2%20POAI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-JUNIO-2021"/>
      <sheetName val="RESUMEN POR UNIDAD"/>
      <sheetName val="UNIDADES + FUENTE"/>
      <sheetName val="PROGRAMAS"/>
      <sheetName val="EJE ESTRATEGICO"/>
      <sheetName val="PROYECTOS"/>
    </sheetNames>
    <sheetDataSet>
      <sheetData sheetId="0">
        <row r="329">
          <cell r="S329" t="str">
            <v>202000363-0150</v>
          </cell>
        </row>
        <row r="330">
          <cell r="S330" t="str">
            <v>202000363-0151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showGridLines="0" tabSelected="1" zoomScale="70" zoomScaleNormal="70" workbookViewId="0">
      <selection activeCell="B6" sqref="B6"/>
    </sheetView>
  </sheetViews>
  <sheetFormatPr baseColWidth="10" defaultColWidth="11.42578125" defaultRowHeight="15" x14ac:dyDescent="0.2"/>
  <cols>
    <col min="1" max="1" width="20.5703125" style="1" customWidth="1"/>
    <col min="2" max="2" width="80.140625" style="1" customWidth="1"/>
    <col min="3" max="3" width="25.7109375" style="14" customWidth="1"/>
    <col min="4" max="16384" width="11.42578125" style="1"/>
  </cols>
  <sheetData>
    <row r="1" spans="1:3" ht="91.5" customHeight="1" thickBot="1" x14ac:dyDescent="0.25">
      <c r="A1" s="27" t="s">
        <v>0</v>
      </c>
      <c r="B1" s="28"/>
      <c r="C1" s="29"/>
    </row>
    <row r="2" spans="1:3" s="2" customFormat="1" ht="24" customHeight="1" x14ac:dyDescent="0.25">
      <c r="A2" s="30" t="s">
        <v>1</v>
      </c>
      <c r="B2" s="32" t="s">
        <v>2</v>
      </c>
      <c r="C2" s="34" t="s">
        <v>3</v>
      </c>
    </row>
    <row r="3" spans="1:3" s="2" customFormat="1" ht="24" customHeight="1" thickBot="1" x14ac:dyDescent="0.3">
      <c r="A3" s="31"/>
      <c r="B3" s="33"/>
      <c r="C3" s="35"/>
    </row>
    <row r="4" spans="1:3" ht="20.100000000000001" customHeight="1" thickBot="1" x14ac:dyDescent="0.25">
      <c r="A4" s="36" t="s">
        <v>4</v>
      </c>
      <c r="B4" s="37"/>
      <c r="C4" s="38">
        <f>SUM(C5:C8)</f>
        <v>176000000</v>
      </c>
    </row>
    <row r="5" spans="1:3" ht="90" customHeight="1" thickBot="1" x14ac:dyDescent="0.25">
      <c r="A5" s="3" t="s">
        <v>5</v>
      </c>
      <c r="B5" s="4" t="s">
        <v>6</v>
      </c>
      <c r="C5" s="39">
        <v>36000000</v>
      </c>
    </row>
    <row r="6" spans="1:3" ht="90" customHeight="1" thickBot="1" x14ac:dyDescent="0.25">
      <c r="A6" s="3" t="s">
        <v>7</v>
      </c>
      <c r="B6" s="4" t="s">
        <v>8</v>
      </c>
      <c r="C6" s="39">
        <v>50000000</v>
      </c>
    </row>
    <row r="7" spans="1:3" ht="90" customHeight="1" thickBot="1" x14ac:dyDescent="0.25">
      <c r="A7" s="5" t="s">
        <v>9</v>
      </c>
      <c r="B7" s="4" t="s">
        <v>10</v>
      </c>
      <c r="C7" s="39">
        <v>50000000</v>
      </c>
    </row>
    <row r="8" spans="1:3" ht="90" customHeight="1" thickBot="1" x14ac:dyDescent="0.25">
      <c r="A8" s="6" t="s">
        <v>11</v>
      </c>
      <c r="B8" s="4" t="s">
        <v>12</v>
      </c>
      <c r="C8" s="39">
        <v>40000000</v>
      </c>
    </row>
    <row r="9" spans="1:3" ht="16.5" thickBot="1" x14ac:dyDescent="0.25">
      <c r="A9" s="19" t="s">
        <v>13</v>
      </c>
      <c r="B9" s="20"/>
      <c r="C9" s="38">
        <f>SUM(C10:C16)</f>
        <v>986333529</v>
      </c>
    </row>
    <row r="10" spans="1:3" ht="90" customHeight="1" thickBot="1" x14ac:dyDescent="0.25">
      <c r="A10" s="6" t="s">
        <v>14</v>
      </c>
      <c r="B10" s="4" t="s">
        <v>15</v>
      </c>
      <c r="C10" s="39">
        <v>143333529</v>
      </c>
    </row>
    <row r="11" spans="1:3" ht="90" customHeight="1" thickBot="1" x14ac:dyDescent="0.25">
      <c r="A11" s="6" t="s">
        <v>16</v>
      </c>
      <c r="B11" s="4" t="s">
        <v>17</v>
      </c>
      <c r="C11" s="39">
        <v>35000000</v>
      </c>
    </row>
    <row r="12" spans="1:3" ht="90" customHeight="1" thickBot="1" x14ac:dyDescent="0.25">
      <c r="A12" s="6" t="s">
        <v>18</v>
      </c>
      <c r="B12" s="4" t="s">
        <v>19</v>
      </c>
      <c r="C12" s="39">
        <v>144000000</v>
      </c>
    </row>
    <row r="13" spans="1:3" ht="90" customHeight="1" thickBot="1" x14ac:dyDescent="0.25">
      <c r="A13" s="6" t="s">
        <v>20</v>
      </c>
      <c r="B13" s="4" t="s">
        <v>21</v>
      </c>
      <c r="C13" s="39">
        <v>72000000</v>
      </c>
    </row>
    <row r="14" spans="1:3" ht="90" customHeight="1" thickBot="1" x14ac:dyDescent="0.25">
      <c r="A14" s="6" t="s">
        <v>22</v>
      </c>
      <c r="B14" s="4" t="s">
        <v>23</v>
      </c>
      <c r="C14" s="39">
        <v>280000000</v>
      </c>
    </row>
    <row r="15" spans="1:3" ht="90" customHeight="1" thickBot="1" x14ac:dyDescent="0.25">
      <c r="A15" s="6" t="s">
        <v>24</v>
      </c>
      <c r="B15" s="4" t="s">
        <v>25</v>
      </c>
      <c r="C15" s="39">
        <v>240000000</v>
      </c>
    </row>
    <row r="16" spans="1:3" ht="90" customHeight="1" thickBot="1" x14ac:dyDescent="0.25">
      <c r="A16" s="5" t="s">
        <v>26</v>
      </c>
      <c r="B16" s="4" t="s">
        <v>27</v>
      </c>
      <c r="C16" s="39">
        <v>72000000</v>
      </c>
    </row>
    <row r="17" spans="1:3" ht="20.100000000000001" customHeight="1" thickBot="1" x14ac:dyDescent="0.25">
      <c r="A17" s="19" t="s">
        <v>28</v>
      </c>
      <c r="B17" s="20"/>
      <c r="C17" s="38">
        <f>SUM(C18:C19)</f>
        <v>2847625342.8400002</v>
      </c>
    </row>
    <row r="18" spans="1:3" ht="90" customHeight="1" thickBot="1" x14ac:dyDescent="0.25">
      <c r="A18" s="6" t="s">
        <v>29</v>
      </c>
      <c r="B18" s="7" t="s">
        <v>30</v>
      </c>
      <c r="C18" s="39">
        <v>2569625342.8400002</v>
      </c>
    </row>
    <row r="19" spans="1:3" ht="90" customHeight="1" thickBot="1" x14ac:dyDescent="0.25">
      <c r="A19" s="6" t="s">
        <v>31</v>
      </c>
      <c r="B19" s="7" t="s">
        <v>32</v>
      </c>
      <c r="C19" s="39">
        <v>278000000</v>
      </c>
    </row>
    <row r="20" spans="1:3" ht="20.100000000000001" customHeight="1" thickBot="1" x14ac:dyDescent="0.25">
      <c r="A20" s="19" t="s">
        <v>33</v>
      </c>
      <c r="B20" s="20"/>
      <c r="C20" s="38">
        <f>SUM(C21:C33)</f>
        <v>15986154634.140001</v>
      </c>
    </row>
    <row r="21" spans="1:3" ht="90" customHeight="1" thickBot="1" x14ac:dyDescent="0.25">
      <c r="A21" s="3" t="s">
        <v>34</v>
      </c>
      <c r="B21" s="8" t="s">
        <v>35</v>
      </c>
      <c r="C21" s="39">
        <v>24750000</v>
      </c>
    </row>
    <row r="22" spans="1:3" ht="90" customHeight="1" thickBot="1" x14ac:dyDescent="0.25">
      <c r="A22" s="3" t="s">
        <v>36</v>
      </c>
      <c r="B22" s="4" t="s">
        <v>37</v>
      </c>
      <c r="C22" s="39">
        <v>96746979</v>
      </c>
    </row>
    <row r="23" spans="1:3" ht="90" customHeight="1" thickBot="1" x14ac:dyDescent="0.25">
      <c r="A23" s="6" t="s">
        <v>38</v>
      </c>
      <c r="B23" s="4" t="s">
        <v>39</v>
      </c>
      <c r="C23" s="39">
        <v>2083257220</v>
      </c>
    </row>
    <row r="24" spans="1:3" ht="90" customHeight="1" thickBot="1" x14ac:dyDescent="0.25">
      <c r="A24" s="6" t="s">
        <v>40</v>
      </c>
      <c r="B24" s="4" t="s">
        <v>41</v>
      </c>
      <c r="C24" s="39">
        <v>90000000</v>
      </c>
    </row>
    <row r="25" spans="1:3" ht="90" customHeight="1" thickBot="1" x14ac:dyDescent="0.25">
      <c r="A25" s="6" t="s">
        <v>42</v>
      </c>
      <c r="B25" s="4" t="s">
        <v>43</v>
      </c>
      <c r="C25" s="39">
        <v>2885783074.3600001</v>
      </c>
    </row>
    <row r="26" spans="1:3" ht="90" customHeight="1" thickBot="1" x14ac:dyDescent="0.25">
      <c r="A26" s="6" t="s">
        <v>44</v>
      </c>
      <c r="B26" s="4" t="s">
        <v>45</v>
      </c>
      <c r="C26" s="39">
        <v>4743689004</v>
      </c>
    </row>
    <row r="27" spans="1:3" ht="90" customHeight="1" thickBot="1" x14ac:dyDescent="0.25">
      <c r="A27" s="6" t="s">
        <v>46</v>
      </c>
      <c r="B27" s="4" t="s">
        <v>47</v>
      </c>
      <c r="C27" s="39">
        <v>40000000</v>
      </c>
    </row>
    <row r="28" spans="1:3" ht="90" customHeight="1" thickBot="1" x14ac:dyDescent="0.25">
      <c r="A28" s="6" t="s">
        <v>48</v>
      </c>
      <c r="B28" s="4" t="s">
        <v>49</v>
      </c>
      <c r="C28" s="39">
        <v>1418800000</v>
      </c>
    </row>
    <row r="29" spans="1:3" ht="90" customHeight="1" thickBot="1" x14ac:dyDescent="0.25">
      <c r="A29" s="6" t="s">
        <v>50</v>
      </c>
      <c r="B29" s="4" t="s">
        <v>51</v>
      </c>
      <c r="C29" s="39">
        <v>844308067</v>
      </c>
    </row>
    <row r="30" spans="1:3" ht="90" customHeight="1" thickBot="1" x14ac:dyDescent="0.25">
      <c r="A30" s="6" t="s">
        <v>52</v>
      </c>
      <c r="B30" s="4" t="s">
        <v>53</v>
      </c>
      <c r="C30" s="39">
        <v>120000000.09999999</v>
      </c>
    </row>
    <row r="31" spans="1:3" ht="90" customHeight="1" thickBot="1" x14ac:dyDescent="0.25">
      <c r="A31" s="3" t="s">
        <v>54</v>
      </c>
      <c r="B31" s="8" t="s">
        <v>55</v>
      </c>
      <c r="C31" s="39">
        <v>3500159641.6800003</v>
      </c>
    </row>
    <row r="32" spans="1:3" ht="90" customHeight="1" thickBot="1" x14ac:dyDescent="0.25">
      <c r="A32" s="6" t="s">
        <v>56</v>
      </c>
      <c r="B32" s="4" t="s">
        <v>57</v>
      </c>
      <c r="C32" s="39">
        <v>100660648</v>
      </c>
    </row>
    <row r="33" spans="1:3" ht="90" customHeight="1" thickBot="1" x14ac:dyDescent="0.25">
      <c r="A33" s="6" t="s">
        <v>58</v>
      </c>
      <c r="B33" s="4" t="s">
        <v>59</v>
      </c>
      <c r="C33" s="39">
        <v>38000000</v>
      </c>
    </row>
    <row r="34" spans="1:3" ht="20.100000000000001" customHeight="1" thickBot="1" x14ac:dyDescent="0.25">
      <c r="A34" s="19" t="s">
        <v>60</v>
      </c>
      <c r="B34" s="20"/>
      <c r="C34" s="38">
        <f>SUM(C35:C46)</f>
        <v>6632641520.3299999</v>
      </c>
    </row>
    <row r="35" spans="1:3" ht="90" customHeight="1" thickBot="1" x14ac:dyDescent="0.25">
      <c r="A35" s="6" t="s">
        <v>61</v>
      </c>
      <c r="B35" s="8" t="s">
        <v>62</v>
      </c>
      <c r="C35" s="39">
        <v>149000000</v>
      </c>
    </row>
    <row r="36" spans="1:3" ht="90" customHeight="1" thickBot="1" x14ac:dyDescent="0.25">
      <c r="A36" s="6" t="s">
        <v>63</v>
      </c>
      <c r="B36" s="8" t="s">
        <v>64</v>
      </c>
      <c r="C36" s="39">
        <v>69028401</v>
      </c>
    </row>
    <row r="37" spans="1:3" ht="90" customHeight="1" thickBot="1" x14ac:dyDescent="0.25">
      <c r="A37" s="6" t="s">
        <v>65</v>
      </c>
      <c r="B37" s="8" t="s">
        <v>66</v>
      </c>
      <c r="C37" s="39">
        <v>36000000</v>
      </c>
    </row>
    <row r="38" spans="1:3" ht="90" customHeight="1" thickBot="1" x14ac:dyDescent="0.25">
      <c r="A38" s="6" t="s">
        <v>67</v>
      </c>
      <c r="B38" s="4" t="s">
        <v>68</v>
      </c>
      <c r="C38" s="39">
        <v>124287500</v>
      </c>
    </row>
    <row r="39" spans="1:3" ht="90" customHeight="1" thickBot="1" x14ac:dyDescent="0.25">
      <c r="A39" s="6" t="s">
        <v>69</v>
      </c>
      <c r="B39" s="7" t="s">
        <v>70</v>
      </c>
      <c r="C39" s="39">
        <v>547707113</v>
      </c>
    </row>
    <row r="40" spans="1:3" ht="90" customHeight="1" thickBot="1" x14ac:dyDescent="0.25">
      <c r="A40" s="6" t="s">
        <v>71</v>
      </c>
      <c r="B40" s="4" t="s">
        <v>72</v>
      </c>
      <c r="C40" s="39">
        <v>34027629</v>
      </c>
    </row>
    <row r="41" spans="1:3" ht="90" customHeight="1" thickBot="1" x14ac:dyDescent="0.25">
      <c r="A41" s="6" t="s">
        <v>73</v>
      </c>
      <c r="B41" s="4" t="s">
        <v>74</v>
      </c>
      <c r="C41" s="39">
        <v>4387879528.3299999</v>
      </c>
    </row>
    <row r="42" spans="1:3" ht="90" customHeight="1" thickBot="1" x14ac:dyDescent="0.25">
      <c r="A42" s="6" t="s">
        <v>75</v>
      </c>
      <c r="B42" s="4" t="s">
        <v>76</v>
      </c>
      <c r="C42" s="39">
        <v>89000000</v>
      </c>
    </row>
    <row r="43" spans="1:3" ht="90" customHeight="1" thickBot="1" x14ac:dyDescent="0.25">
      <c r="A43" s="6" t="s">
        <v>77</v>
      </c>
      <c r="B43" s="4" t="s">
        <v>78</v>
      </c>
      <c r="C43" s="39">
        <v>61000000</v>
      </c>
    </row>
    <row r="44" spans="1:3" ht="90" customHeight="1" thickBot="1" x14ac:dyDescent="0.25">
      <c r="A44" s="6" t="s">
        <v>79</v>
      </c>
      <c r="B44" s="7" t="s">
        <v>80</v>
      </c>
      <c r="C44" s="39">
        <v>243850000</v>
      </c>
    </row>
    <row r="45" spans="1:3" ht="90" customHeight="1" thickBot="1" x14ac:dyDescent="0.25">
      <c r="A45" s="6" t="s">
        <v>81</v>
      </c>
      <c r="B45" s="7" t="s">
        <v>82</v>
      </c>
      <c r="C45" s="39">
        <v>547367948</v>
      </c>
    </row>
    <row r="46" spans="1:3" ht="90" customHeight="1" thickBot="1" x14ac:dyDescent="0.25">
      <c r="A46" s="6" t="s">
        <v>83</v>
      </c>
      <c r="B46" s="8" t="s">
        <v>84</v>
      </c>
      <c r="C46" s="39">
        <v>343493401</v>
      </c>
    </row>
    <row r="47" spans="1:3" ht="20.100000000000001" customHeight="1" thickBot="1" x14ac:dyDescent="0.25">
      <c r="A47" s="19" t="s">
        <v>85</v>
      </c>
      <c r="B47" s="20"/>
      <c r="C47" s="38">
        <f>SUM(C48:C51)</f>
        <v>4118391658.3200002</v>
      </c>
    </row>
    <row r="48" spans="1:3" ht="90" customHeight="1" thickBot="1" x14ac:dyDescent="0.25">
      <c r="A48" s="3" t="s">
        <v>86</v>
      </c>
      <c r="B48" s="4" t="s">
        <v>87</v>
      </c>
      <c r="C48" s="39">
        <v>1964078703.8999999</v>
      </c>
    </row>
    <row r="49" spans="1:3" ht="90" customHeight="1" thickBot="1" x14ac:dyDescent="0.25">
      <c r="A49" s="3" t="s">
        <v>88</v>
      </c>
      <c r="B49" s="7" t="s">
        <v>89</v>
      </c>
      <c r="C49" s="39">
        <v>337013297.60000002</v>
      </c>
    </row>
    <row r="50" spans="1:3" ht="90" customHeight="1" thickBot="1" x14ac:dyDescent="0.25">
      <c r="A50" s="6" t="s">
        <v>90</v>
      </c>
      <c r="B50" s="8" t="s">
        <v>91</v>
      </c>
      <c r="C50" s="39">
        <v>1421227081.52</v>
      </c>
    </row>
    <row r="51" spans="1:3" ht="90" customHeight="1" thickBot="1" x14ac:dyDescent="0.25">
      <c r="A51" s="6" t="s">
        <v>92</v>
      </c>
      <c r="B51" s="8" t="s">
        <v>93</v>
      </c>
      <c r="C51" s="39">
        <v>396072575.30000001</v>
      </c>
    </row>
    <row r="52" spans="1:3" ht="20.100000000000001" customHeight="1" thickBot="1" x14ac:dyDescent="0.25">
      <c r="A52" s="19" t="s">
        <v>94</v>
      </c>
      <c r="B52" s="20"/>
      <c r="C52" s="38">
        <f>SUM(C53:C57)</f>
        <v>3266587709.6100001</v>
      </c>
    </row>
    <row r="53" spans="1:3" ht="90" customHeight="1" thickBot="1" x14ac:dyDescent="0.25">
      <c r="A53" s="6" t="s">
        <v>95</v>
      </c>
      <c r="B53" s="8" t="s">
        <v>96</v>
      </c>
      <c r="C53" s="39">
        <v>77000000</v>
      </c>
    </row>
    <row r="54" spans="1:3" ht="90" customHeight="1" thickBot="1" x14ac:dyDescent="0.25">
      <c r="A54" s="6" t="s">
        <v>97</v>
      </c>
      <c r="B54" s="4" t="s">
        <v>98</v>
      </c>
      <c r="C54" s="39">
        <v>250000000</v>
      </c>
    </row>
    <row r="55" spans="1:3" ht="90" customHeight="1" thickBot="1" x14ac:dyDescent="0.25">
      <c r="A55" s="6" t="s">
        <v>99</v>
      </c>
      <c r="B55" s="4" t="s">
        <v>100</v>
      </c>
      <c r="C55" s="39">
        <v>1696856036</v>
      </c>
    </row>
    <row r="56" spans="1:3" ht="90" customHeight="1" thickBot="1" x14ac:dyDescent="0.25">
      <c r="A56" s="6" t="s">
        <v>101</v>
      </c>
      <c r="B56" s="4" t="s">
        <v>102</v>
      </c>
      <c r="C56" s="39">
        <v>1005231673.61</v>
      </c>
    </row>
    <row r="57" spans="1:3" ht="90" customHeight="1" thickBot="1" x14ac:dyDescent="0.25">
      <c r="A57" s="6" t="s">
        <v>103</v>
      </c>
      <c r="B57" s="7" t="s">
        <v>104</v>
      </c>
      <c r="C57" s="39">
        <v>237500000</v>
      </c>
    </row>
    <row r="58" spans="1:3" ht="20.100000000000001" customHeight="1" thickBot="1" x14ac:dyDescent="0.25">
      <c r="A58" s="19" t="s">
        <v>105</v>
      </c>
      <c r="B58" s="20"/>
      <c r="C58" s="38">
        <f>SUM(C59:C77)</f>
        <v>3854290501.6300001</v>
      </c>
    </row>
    <row r="59" spans="1:3" ht="90" customHeight="1" thickBot="1" x14ac:dyDescent="0.25">
      <c r="A59" s="6" t="s">
        <v>106</v>
      </c>
      <c r="B59" s="7" t="s">
        <v>107</v>
      </c>
      <c r="C59" s="39">
        <v>739000000</v>
      </c>
    </row>
    <row r="60" spans="1:3" ht="90" customHeight="1" thickBot="1" x14ac:dyDescent="0.25">
      <c r="A60" s="3" t="s">
        <v>108</v>
      </c>
      <c r="B60" s="7" t="s">
        <v>109</v>
      </c>
      <c r="C60" s="39">
        <v>530052526.97000003</v>
      </c>
    </row>
    <row r="61" spans="1:3" ht="90" customHeight="1" thickBot="1" x14ac:dyDescent="0.25">
      <c r="A61" s="6" t="s">
        <v>110</v>
      </c>
      <c r="B61" s="7" t="s">
        <v>111</v>
      </c>
      <c r="C61" s="39">
        <v>188606585.66</v>
      </c>
    </row>
    <row r="62" spans="1:3" ht="90" customHeight="1" thickBot="1" x14ac:dyDescent="0.25">
      <c r="A62" s="3" t="s">
        <v>112</v>
      </c>
      <c r="B62" s="4" t="s">
        <v>113</v>
      </c>
      <c r="C62" s="39">
        <v>90000000</v>
      </c>
    </row>
    <row r="63" spans="1:3" ht="90" customHeight="1" thickBot="1" x14ac:dyDescent="0.25">
      <c r="A63" s="6" t="s">
        <v>114</v>
      </c>
      <c r="B63" s="7" t="s">
        <v>115</v>
      </c>
      <c r="C63" s="39">
        <v>27000000</v>
      </c>
    </row>
    <row r="64" spans="1:3" ht="90" customHeight="1" thickBot="1" x14ac:dyDescent="0.25">
      <c r="A64" s="6" t="s">
        <v>116</v>
      </c>
      <c r="B64" s="4" t="s">
        <v>117</v>
      </c>
      <c r="C64" s="39">
        <v>325000000</v>
      </c>
    </row>
    <row r="65" spans="1:3" ht="90" customHeight="1" thickBot="1" x14ac:dyDescent="0.25">
      <c r="A65" s="3" t="s">
        <v>118</v>
      </c>
      <c r="B65" s="7" t="s">
        <v>119</v>
      </c>
      <c r="C65" s="39">
        <v>70000000</v>
      </c>
    </row>
    <row r="66" spans="1:3" ht="90" customHeight="1" thickBot="1" x14ac:dyDescent="0.25">
      <c r="A66" s="6" t="s">
        <v>120</v>
      </c>
      <c r="B66" s="7" t="s">
        <v>121</v>
      </c>
      <c r="C66" s="39">
        <v>20000000</v>
      </c>
    </row>
    <row r="67" spans="1:3" ht="90" customHeight="1" thickBot="1" x14ac:dyDescent="0.25">
      <c r="A67" s="6" t="s">
        <v>122</v>
      </c>
      <c r="B67" s="4" t="s">
        <v>123</v>
      </c>
      <c r="C67" s="39">
        <v>43000000</v>
      </c>
    </row>
    <row r="68" spans="1:3" ht="90" customHeight="1" thickBot="1" x14ac:dyDescent="0.25">
      <c r="A68" s="3" t="s">
        <v>124</v>
      </c>
      <c r="B68" s="7" t="s">
        <v>125</v>
      </c>
      <c r="C68" s="39">
        <v>40000000</v>
      </c>
    </row>
    <row r="69" spans="1:3" ht="90" customHeight="1" thickBot="1" x14ac:dyDescent="0.25">
      <c r="A69" s="9" t="s">
        <v>126</v>
      </c>
      <c r="B69" s="4" t="s">
        <v>127</v>
      </c>
      <c r="C69" s="39">
        <v>108000000</v>
      </c>
    </row>
    <row r="70" spans="1:3" ht="90" customHeight="1" thickBot="1" x14ac:dyDescent="0.25">
      <c r="A70" s="6" t="s">
        <v>128</v>
      </c>
      <c r="B70" s="7" t="s">
        <v>129</v>
      </c>
      <c r="C70" s="39">
        <v>36000000</v>
      </c>
    </row>
    <row r="71" spans="1:3" ht="90" customHeight="1" thickBot="1" x14ac:dyDescent="0.25">
      <c r="A71" s="9" t="s">
        <v>130</v>
      </c>
      <c r="B71" s="7" t="s">
        <v>131</v>
      </c>
      <c r="C71" s="39">
        <v>82000000</v>
      </c>
    </row>
    <row r="72" spans="1:3" ht="90" customHeight="1" thickBot="1" x14ac:dyDescent="0.25">
      <c r="A72" s="6" t="s">
        <v>132</v>
      </c>
      <c r="B72" s="7" t="s">
        <v>133</v>
      </c>
      <c r="C72" s="39">
        <v>1145631389</v>
      </c>
    </row>
    <row r="73" spans="1:3" ht="90" customHeight="1" thickBot="1" x14ac:dyDescent="0.25">
      <c r="A73" s="3" t="s">
        <v>134</v>
      </c>
      <c r="B73" s="7" t="s">
        <v>135</v>
      </c>
      <c r="C73" s="39">
        <v>36000000</v>
      </c>
    </row>
    <row r="74" spans="1:3" ht="90" customHeight="1" thickBot="1" x14ac:dyDescent="0.25">
      <c r="A74" s="3" t="s">
        <v>136</v>
      </c>
      <c r="B74" s="7" t="s">
        <v>137</v>
      </c>
      <c r="C74" s="39">
        <v>54000000</v>
      </c>
    </row>
    <row r="75" spans="1:3" ht="90" customHeight="1" thickBot="1" x14ac:dyDescent="0.25">
      <c r="A75" s="3" t="s">
        <v>138</v>
      </c>
      <c r="B75" s="7" t="s">
        <v>139</v>
      </c>
      <c r="C75" s="39">
        <v>120000000</v>
      </c>
    </row>
    <row r="76" spans="1:3" ht="90" customHeight="1" thickBot="1" x14ac:dyDescent="0.25">
      <c r="A76" s="3" t="s">
        <v>140</v>
      </c>
      <c r="B76" s="7" t="s">
        <v>141</v>
      </c>
      <c r="C76" s="39">
        <v>82000000</v>
      </c>
    </row>
    <row r="77" spans="1:3" ht="90" customHeight="1" thickBot="1" x14ac:dyDescent="0.25">
      <c r="A77" s="6" t="s">
        <v>142</v>
      </c>
      <c r="B77" s="7" t="s">
        <v>143</v>
      </c>
      <c r="C77" s="39">
        <v>118000000</v>
      </c>
    </row>
    <row r="78" spans="1:3" ht="20.100000000000001" customHeight="1" thickBot="1" x14ac:dyDescent="0.25">
      <c r="A78" s="19" t="s">
        <v>144</v>
      </c>
      <c r="B78" s="20"/>
      <c r="C78" s="38">
        <f>SUM(C79:C81)</f>
        <v>1177000000</v>
      </c>
    </row>
    <row r="79" spans="1:3" ht="90" customHeight="1" thickBot="1" x14ac:dyDescent="0.25">
      <c r="A79" s="6" t="s">
        <v>145</v>
      </c>
      <c r="B79" s="10" t="s">
        <v>146</v>
      </c>
      <c r="C79" s="39">
        <v>250000000</v>
      </c>
    </row>
    <row r="80" spans="1:3" ht="90" customHeight="1" thickBot="1" x14ac:dyDescent="0.25">
      <c r="A80" s="6" t="s">
        <v>147</v>
      </c>
      <c r="B80" s="7" t="s">
        <v>148</v>
      </c>
      <c r="C80" s="39">
        <v>782000000</v>
      </c>
    </row>
    <row r="81" spans="1:3" ht="90" customHeight="1" thickBot="1" x14ac:dyDescent="0.25">
      <c r="A81" s="9" t="s">
        <v>149</v>
      </c>
      <c r="B81" s="4" t="s">
        <v>150</v>
      </c>
      <c r="C81" s="39">
        <v>145000000</v>
      </c>
    </row>
    <row r="82" spans="1:3" ht="20.100000000000001" customHeight="1" thickBot="1" x14ac:dyDescent="0.25">
      <c r="A82" s="19" t="s">
        <v>151</v>
      </c>
      <c r="B82" s="20"/>
      <c r="C82" s="38">
        <f>SUM(C83:C91)</f>
        <v>190698739865.29999</v>
      </c>
    </row>
    <row r="83" spans="1:3" ht="90" customHeight="1" thickBot="1" x14ac:dyDescent="0.25">
      <c r="A83" s="6" t="s">
        <v>152</v>
      </c>
      <c r="B83" s="8" t="s">
        <v>153</v>
      </c>
      <c r="C83" s="39">
        <v>15580197253.17</v>
      </c>
    </row>
    <row r="84" spans="1:3" ht="90" customHeight="1" thickBot="1" x14ac:dyDescent="0.25">
      <c r="A84" s="6" t="s">
        <v>154</v>
      </c>
      <c r="B84" s="8" t="s">
        <v>155</v>
      </c>
      <c r="C84" s="39">
        <v>16000000</v>
      </c>
    </row>
    <row r="85" spans="1:3" ht="90" customHeight="1" thickBot="1" x14ac:dyDescent="0.25">
      <c r="A85" s="6" t="s">
        <v>156</v>
      </c>
      <c r="B85" s="8" t="s">
        <v>157</v>
      </c>
      <c r="C85" s="39">
        <v>161433653.47999999</v>
      </c>
    </row>
    <row r="86" spans="1:3" ht="90" customHeight="1" thickBot="1" x14ac:dyDescent="0.25">
      <c r="A86" s="3" t="s">
        <v>158</v>
      </c>
      <c r="B86" s="8" t="s">
        <v>159</v>
      </c>
      <c r="C86" s="39">
        <v>174173663351.63</v>
      </c>
    </row>
    <row r="87" spans="1:3" ht="90" customHeight="1" thickBot="1" x14ac:dyDescent="0.25">
      <c r="A87" s="6" t="s">
        <v>160</v>
      </c>
      <c r="B87" s="7" t="s">
        <v>161</v>
      </c>
      <c r="C87" s="39">
        <v>611945607.01999998</v>
      </c>
    </row>
    <row r="88" spans="1:3" ht="90" customHeight="1" thickBot="1" x14ac:dyDescent="0.25">
      <c r="A88" s="3" t="s">
        <v>162</v>
      </c>
      <c r="B88" s="8" t="s">
        <v>163</v>
      </c>
      <c r="C88" s="39">
        <v>30000000</v>
      </c>
    </row>
    <row r="89" spans="1:3" ht="90" customHeight="1" thickBot="1" x14ac:dyDescent="0.25">
      <c r="A89" s="6" t="s">
        <v>164</v>
      </c>
      <c r="B89" s="8" t="s">
        <v>165</v>
      </c>
      <c r="C89" s="39">
        <v>18000000</v>
      </c>
    </row>
    <row r="90" spans="1:3" ht="90" customHeight="1" thickBot="1" x14ac:dyDescent="0.25">
      <c r="A90" s="6" t="s">
        <v>166</v>
      </c>
      <c r="B90" s="8" t="s">
        <v>167</v>
      </c>
      <c r="C90" s="39">
        <v>100000000</v>
      </c>
    </row>
    <row r="91" spans="1:3" ht="90" customHeight="1" thickBot="1" x14ac:dyDescent="0.25">
      <c r="A91" s="6" t="s">
        <v>168</v>
      </c>
      <c r="B91" s="8" t="s">
        <v>169</v>
      </c>
      <c r="C91" s="39">
        <v>7500000</v>
      </c>
    </row>
    <row r="92" spans="1:3" ht="20.100000000000001" customHeight="1" thickBot="1" x14ac:dyDescent="0.25">
      <c r="A92" s="19" t="s">
        <v>170</v>
      </c>
      <c r="B92" s="20"/>
      <c r="C92" s="38">
        <f>SUM(C93:C120)</f>
        <v>6018861113.0100002</v>
      </c>
    </row>
    <row r="93" spans="1:3" ht="90" customHeight="1" thickBot="1" x14ac:dyDescent="0.25">
      <c r="A93" s="5" t="s">
        <v>171</v>
      </c>
      <c r="B93" s="8" t="s">
        <v>172</v>
      </c>
      <c r="C93" s="39">
        <v>175000000</v>
      </c>
    </row>
    <row r="94" spans="1:3" ht="90" customHeight="1" thickBot="1" x14ac:dyDescent="0.25">
      <c r="A94" s="6" t="s">
        <v>173</v>
      </c>
      <c r="B94" s="7" t="s">
        <v>174</v>
      </c>
      <c r="C94" s="39">
        <v>14250000</v>
      </c>
    </row>
    <row r="95" spans="1:3" ht="90" customHeight="1" thickBot="1" x14ac:dyDescent="0.25">
      <c r="A95" s="6" t="s">
        <v>175</v>
      </c>
      <c r="B95" s="7" t="s">
        <v>176</v>
      </c>
      <c r="C95" s="39">
        <v>101930000</v>
      </c>
    </row>
    <row r="96" spans="1:3" ht="90" customHeight="1" thickBot="1" x14ac:dyDescent="0.25">
      <c r="A96" s="6" t="s">
        <v>177</v>
      </c>
      <c r="B96" s="7" t="s">
        <v>178</v>
      </c>
      <c r="C96" s="39">
        <v>135000000</v>
      </c>
    </row>
    <row r="97" spans="1:3" ht="90" customHeight="1" thickBot="1" x14ac:dyDescent="0.25">
      <c r="A97" s="6" t="s">
        <v>179</v>
      </c>
      <c r="B97" s="7" t="s">
        <v>180</v>
      </c>
      <c r="C97" s="39">
        <v>294647889</v>
      </c>
    </row>
    <row r="98" spans="1:3" ht="90" customHeight="1" thickBot="1" x14ac:dyDescent="0.25">
      <c r="A98" s="6" t="s">
        <v>181</v>
      </c>
      <c r="B98" s="7" t="s">
        <v>182</v>
      </c>
      <c r="C98" s="39">
        <v>210000000</v>
      </c>
    </row>
    <row r="99" spans="1:3" ht="90" customHeight="1" thickBot="1" x14ac:dyDescent="0.25">
      <c r="A99" s="6" t="s">
        <v>183</v>
      </c>
      <c r="B99" s="7" t="s">
        <v>184</v>
      </c>
      <c r="C99" s="39">
        <v>18000000</v>
      </c>
    </row>
    <row r="100" spans="1:3" ht="90" customHeight="1" thickBot="1" x14ac:dyDescent="0.25">
      <c r="A100" s="6" t="s">
        <v>185</v>
      </c>
      <c r="B100" s="7" t="s">
        <v>186</v>
      </c>
      <c r="C100" s="39">
        <v>50985000</v>
      </c>
    </row>
    <row r="101" spans="1:3" ht="90" customHeight="1" thickBot="1" x14ac:dyDescent="0.25">
      <c r="A101" s="6" t="s">
        <v>187</v>
      </c>
      <c r="B101" s="7" t="s">
        <v>188</v>
      </c>
      <c r="C101" s="39">
        <v>37000000</v>
      </c>
    </row>
    <row r="102" spans="1:3" ht="90" customHeight="1" thickBot="1" x14ac:dyDescent="0.25">
      <c r="A102" s="6" t="s">
        <v>189</v>
      </c>
      <c r="B102" s="4" t="s">
        <v>190</v>
      </c>
      <c r="C102" s="39">
        <v>15000000</v>
      </c>
    </row>
    <row r="103" spans="1:3" ht="90" customHeight="1" thickBot="1" x14ac:dyDescent="0.25">
      <c r="A103" s="6" t="s">
        <v>191</v>
      </c>
      <c r="B103" s="4" t="s">
        <v>192</v>
      </c>
      <c r="C103" s="39">
        <v>20000000</v>
      </c>
    </row>
    <row r="104" spans="1:3" ht="90" customHeight="1" thickBot="1" x14ac:dyDescent="0.25">
      <c r="A104" s="6" t="s">
        <v>193</v>
      </c>
      <c r="B104" s="4" t="s">
        <v>194</v>
      </c>
      <c r="C104" s="39">
        <v>25000000</v>
      </c>
    </row>
    <row r="105" spans="1:3" ht="90" customHeight="1" thickBot="1" x14ac:dyDescent="0.25">
      <c r="A105" s="6" t="s">
        <v>195</v>
      </c>
      <c r="B105" s="4" t="s">
        <v>196</v>
      </c>
      <c r="C105" s="39">
        <v>75112368</v>
      </c>
    </row>
    <row r="106" spans="1:3" ht="90" customHeight="1" thickBot="1" x14ac:dyDescent="0.25">
      <c r="A106" s="6" t="s">
        <v>197</v>
      </c>
      <c r="B106" s="4" t="s">
        <v>198</v>
      </c>
      <c r="C106" s="39">
        <v>47000000</v>
      </c>
    </row>
    <row r="107" spans="1:3" ht="90" customHeight="1" thickBot="1" x14ac:dyDescent="0.25">
      <c r="A107" s="6" t="s">
        <v>199</v>
      </c>
      <c r="B107" s="4" t="s">
        <v>200</v>
      </c>
      <c r="C107" s="39">
        <v>51681346</v>
      </c>
    </row>
    <row r="108" spans="1:3" ht="90" customHeight="1" thickBot="1" x14ac:dyDescent="0.25">
      <c r="A108" s="6" t="s">
        <v>201</v>
      </c>
      <c r="B108" s="7" t="s">
        <v>202</v>
      </c>
      <c r="C108" s="39">
        <v>102080000</v>
      </c>
    </row>
    <row r="109" spans="1:3" ht="90" customHeight="1" thickBot="1" x14ac:dyDescent="0.25">
      <c r="A109" s="5" t="s">
        <v>203</v>
      </c>
      <c r="B109" s="4" t="s">
        <v>204</v>
      </c>
      <c r="C109" s="39">
        <v>35000000</v>
      </c>
    </row>
    <row r="110" spans="1:3" ht="90" customHeight="1" thickBot="1" x14ac:dyDescent="0.25">
      <c r="A110" s="6" t="s">
        <v>205</v>
      </c>
      <c r="B110" s="4" t="s">
        <v>206</v>
      </c>
      <c r="C110" s="39">
        <v>90000000</v>
      </c>
    </row>
    <row r="111" spans="1:3" ht="90" customHeight="1" thickBot="1" x14ac:dyDescent="0.25">
      <c r="A111" s="6" t="s">
        <v>207</v>
      </c>
      <c r="B111" s="4" t="s">
        <v>208</v>
      </c>
      <c r="C111" s="39">
        <v>77000000</v>
      </c>
    </row>
    <row r="112" spans="1:3" ht="90" customHeight="1" thickBot="1" x14ac:dyDescent="0.25">
      <c r="A112" s="6" t="s">
        <v>209</v>
      </c>
      <c r="B112" s="7" t="s">
        <v>210</v>
      </c>
      <c r="C112" s="39">
        <v>4090085007.0100002</v>
      </c>
    </row>
    <row r="113" spans="1:3" ht="90" customHeight="1" thickBot="1" x14ac:dyDescent="0.25">
      <c r="A113" s="6" t="s">
        <v>211</v>
      </c>
      <c r="B113" s="4" t="s">
        <v>212</v>
      </c>
      <c r="C113" s="39">
        <v>145894503</v>
      </c>
    </row>
    <row r="114" spans="1:3" ht="90" customHeight="1" thickBot="1" x14ac:dyDescent="0.25">
      <c r="A114" s="6" t="s">
        <v>213</v>
      </c>
      <c r="B114" s="4" t="s">
        <v>214</v>
      </c>
      <c r="C114" s="39">
        <v>33000000</v>
      </c>
    </row>
    <row r="115" spans="1:3" ht="90" customHeight="1" thickBot="1" x14ac:dyDescent="0.25">
      <c r="A115" s="6" t="s">
        <v>215</v>
      </c>
      <c r="B115" s="7" t="s">
        <v>216</v>
      </c>
      <c r="C115" s="39">
        <v>33000000</v>
      </c>
    </row>
    <row r="116" spans="1:3" ht="90" customHeight="1" thickBot="1" x14ac:dyDescent="0.25">
      <c r="A116" s="6" t="s">
        <v>217</v>
      </c>
      <c r="B116" s="7" t="s">
        <v>218</v>
      </c>
      <c r="C116" s="39">
        <v>18000000</v>
      </c>
    </row>
    <row r="117" spans="1:3" ht="90" customHeight="1" thickBot="1" x14ac:dyDescent="0.25">
      <c r="A117" s="6" t="s">
        <v>219</v>
      </c>
      <c r="B117" s="7" t="s">
        <v>220</v>
      </c>
      <c r="C117" s="39">
        <v>38195000</v>
      </c>
    </row>
    <row r="118" spans="1:3" ht="90" customHeight="1" thickBot="1" x14ac:dyDescent="0.25">
      <c r="A118" s="6" t="s">
        <v>221</v>
      </c>
      <c r="B118" s="7" t="s">
        <v>222</v>
      </c>
      <c r="C118" s="39">
        <v>18000000</v>
      </c>
    </row>
    <row r="119" spans="1:3" ht="90" customHeight="1" thickBot="1" x14ac:dyDescent="0.25">
      <c r="A119" s="11" t="str">
        <f>'[1]SGTO POAI -JUNIO-2021'!S329</f>
        <v>202000363-0150</v>
      </c>
      <c r="B119" s="8" t="s">
        <v>223</v>
      </c>
      <c r="C119" s="39">
        <v>50000000</v>
      </c>
    </row>
    <row r="120" spans="1:3" ht="90" customHeight="1" thickBot="1" x14ac:dyDescent="0.25">
      <c r="A120" s="12" t="str">
        <f>'[1]SGTO POAI -JUNIO-2021'!S330</f>
        <v>202000363-0151</v>
      </c>
      <c r="B120" s="4" t="s">
        <v>224</v>
      </c>
      <c r="C120" s="39">
        <v>18000000</v>
      </c>
    </row>
    <row r="121" spans="1:3" ht="20.100000000000001" customHeight="1" thickBot="1" x14ac:dyDescent="0.25">
      <c r="A121" s="19" t="s">
        <v>225</v>
      </c>
      <c r="B121" s="20"/>
      <c r="C121" s="38">
        <f>SUM(C122:C144)</f>
        <v>54459863533.529999</v>
      </c>
    </row>
    <row r="122" spans="1:3" ht="90" customHeight="1" thickBot="1" x14ac:dyDescent="0.25">
      <c r="A122" s="6" t="s">
        <v>226</v>
      </c>
      <c r="B122" s="8" t="s">
        <v>227</v>
      </c>
      <c r="C122" s="39">
        <v>1689281421.21</v>
      </c>
    </row>
    <row r="123" spans="1:3" ht="90" customHeight="1" thickBot="1" x14ac:dyDescent="0.25">
      <c r="A123" s="6" t="s">
        <v>228</v>
      </c>
      <c r="B123" s="7" t="s">
        <v>229</v>
      </c>
      <c r="C123" s="39">
        <v>293000000</v>
      </c>
    </row>
    <row r="124" spans="1:3" ht="90" customHeight="1" thickBot="1" x14ac:dyDescent="0.25">
      <c r="A124" s="6" t="s">
        <v>230</v>
      </c>
      <c r="B124" s="7" t="s">
        <v>231</v>
      </c>
      <c r="C124" s="39">
        <v>947714309</v>
      </c>
    </row>
    <row r="125" spans="1:3" ht="90" customHeight="1" thickBot="1" x14ac:dyDescent="0.25">
      <c r="A125" s="6" t="s">
        <v>232</v>
      </c>
      <c r="B125" s="7" t="s">
        <v>233</v>
      </c>
      <c r="C125" s="39">
        <v>96954000</v>
      </c>
    </row>
    <row r="126" spans="1:3" ht="90" customHeight="1" thickBot="1" x14ac:dyDescent="0.25">
      <c r="A126" s="6" t="s">
        <v>234</v>
      </c>
      <c r="B126" s="7" t="s">
        <v>235</v>
      </c>
      <c r="C126" s="39">
        <v>64636000</v>
      </c>
    </row>
    <row r="127" spans="1:3" ht="90" customHeight="1" thickBot="1" x14ac:dyDescent="0.25">
      <c r="A127" s="6" t="s">
        <v>236</v>
      </c>
      <c r="B127" s="7" t="s">
        <v>237</v>
      </c>
      <c r="C127" s="39">
        <v>91081005</v>
      </c>
    </row>
    <row r="128" spans="1:3" ht="90" customHeight="1" thickBot="1" x14ac:dyDescent="0.25">
      <c r="A128" s="6" t="s">
        <v>238</v>
      </c>
      <c r="B128" s="7" t="s">
        <v>239</v>
      </c>
      <c r="C128" s="39">
        <v>76000000</v>
      </c>
    </row>
    <row r="129" spans="1:3" ht="90" customHeight="1" thickBot="1" x14ac:dyDescent="0.25">
      <c r="A129" s="6" t="s">
        <v>240</v>
      </c>
      <c r="B129" s="7" t="s">
        <v>241</v>
      </c>
      <c r="C129" s="39">
        <v>200000000</v>
      </c>
    </row>
    <row r="130" spans="1:3" ht="90" customHeight="1" thickBot="1" x14ac:dyDescent="0.25">
      <c r="A130" s="6" t="s">
        <v>242</v>
      </c>
      <c r="B130" s="7" t="s">
        <v>243</v>
      </c>
      <c r="C130" s="39">
        <v>161000000</v>
      </c>
    </row>
    <row r="131" spans="1:3" ht="90" customHeight="1" thickBot="1" x14ac:dyDescent="0.25">
      <c r="A131" s="5" t="s">
        <v>244</v>
      </c>
      <c r="B131" s="4" t="s">
        <v>245</v>
      </c>
      <c r="C131" s="39">
        <v>153000000</v>
      </c>
    </row>
    <row r="132" spans="1:3" ht="90" customHeight="1" thickBot="1" x14ac:dyDescent="0.25">
      <c r="A132" s="5" t="s">
        <v>246</v>
      </c>
      <c r="B132" s="4" t="s">
        <v>247</v>
      </c>
      <c r="C132" s="39">
        <v>181000000</v>
      </c>
    </row>
    <row r="133" spans="1:3" ht="90" customHeight="1" thickBot="1" x14ac:dyDescent="0.25">
      <c r="A133" s="5" t="s">
        <v>248</v>
      </c>
      <c r="B133" s="4" t="s">
        <v>249</v>
      </c>
      <c r="C133" s="39">
        <v>153000000</v>
      </c>
    </row>
    <row r="134" spans="1:3" ht="90" customHeight="1" thickBot="1" x14ac:dyDescent="0.25">
      <c r="A134" s="6" t="s">
        <v>250</v>
      </c>
      <c r="B134" s="4" t="s">
        <v>251</v>
      </c>
      <c r="C134" s="39">
        <v>531707393</v>
      </c>
    </row>
    <row r="135" spans="1:3" ht="90" customHeight="1" thickBot="1" x14ac:dyDescent="0.25">
      <c r="A135" s="5" t="s">
        <v>252</v>
      </c>
      <c r="B135" s="4" t="s">
        <v>253</v>
      </c>
      <c r="C135" s="39">
        <v>221605851</v>
      </c>
    </row>
    <row r="136" spans="1:3" ht="90" customHeight="1" thickBot="1" x14ac:dyDescent="0.25">
      <c r="A136" s="6" t="s">
        <v>254</v>
      </c>
      <c r="B136" s="4" t="s">
        <v>255</v>
      </c>
      <c r="C136" s="39">
        <v>1100000000</v>
      </c>
    </row>
    <row r="137" spans="1:3" ht="90" customHeight="1" thickBot="1" x14ac:dyDescent="0.25">
      <c r="A137" s="6" t="s">
        <v>256</v>
      </c>
      <c r="B137" s="4" t="s">
        <v>257</v>
      </c>
      <c r="C137" s="39">
        <v>20000000</v>
      </c>
    </row>
    <row r="138" spans="1:3" ht="90" customHeight="1" thickBot="1" x14ac:dyDescent="0.25">
      <c r="A138" s="6" t="s">
        <v>258</v>
      </c>
      <c r="B138" s="4" t="s">
        <v>259</v>
      </c>
      <c r="C138" s="39">
        <v>84414100</v>
      </c>
    </row>
    <row r="139" spans="1:3" ht="90" customHeight="1" thickBot="1" x14ac:dyDescent="0.25">
      <c r="A139" s="6" t="s">
        <v>260</v>
      </c>
      <c r="B139" s="4" t="s">
        <v>261</v>
      </c>
      <c r="C139" s="39">
        <v>320000000</v>
      </c>
    </row>
    <row r="140" spans="1:3" ht="90" customHeight="1" thickBot="1" x14ac:dyDescent="0.25">
      <c r="A140" s="6" t="s">
        <v>262</v>
      </c>
      <c r="B140" s="7" t="s">
        <v>263</v>
      </c>
      <c r="C140" s="39">
        <v>321904376</v>
      </c>
    </row>
    <row r="141" spans="1:3" ht="90" customHeight="1" thickBot="1" x14ac:dyDescent="0.25">
      <c r="A141" s="6" t="s">
        <v>264</v>
      </c>
      <c r="B141" s="7" t="s">
        <v>265</v>
      </c>
      <c r="C141" s="39">
        <v>1760866325.49</v>
      </c>
    </row>
    <row r="142" spans="1:3" ht="90" customHeight="1" thickBot="1" x14ac:dyDescent="0.25">
      <c r="A142" s="5" t="s">
        <v>266</v>
      </c>
      <c r="B142" s="4" t="s">
        <v>267</v>
      </c>
      <c r="C142" s="39">
        <v>31351259122</v>
      </c>
    </row>
    <row r="143" spans="1:3" ht="90" customHeight="1" thickBot="1" x14ac:dyDescent="0.25">
      <c r="A143" s="5" t="s">
        <v>268</v>
      </c>
      <c r="B143" s="4" t="s">
        <v>269</v>
      </c>
      <c r="C143" s="39">
        <v>13633483743.709999</v>
      </c>
    </row>
    <row r="144" spans="1:3" ht="90" customHeight="1" thickBot="1" x14ac:dyDescent="0.25">
      <c r="A144" s="6" t="s">
        <v>270</v>
      </c>
      <c r="B144" s="7" t="s">
        <v>271</v>
      </c>
      <c r="C144" s="39">
        <v>1007955887.12</v>
      </c>
    </row>
    <row r="145" spans="1:3" ht="20.100000000000001" customHeight="1" thickBot="1" x14ac:dyDescent="0.25">
      <c r="A145" s="19" t="s">
        <v>272</v>
      </c>
      <c r="B145" s="20"/>
      <c r="C145" s="38">
        <f>SUM(C146:C151)</f>
        <v>1196000000</v>
      </c>
    </row>
    <row r="146" spans="1:3" ht="90" customHeight="1" thickBot="1" x14ac:dyDescent="0.25">
      <c r="A146" s="5" t="s">
        <v>273</v>
      </c>
      <c r="B146" s="8" t="s">
        <v>274</v>
      </c>
      <c r="C146" s="39">
        <v>325460000</v>
      </c>
    </row>
    <row r="147" spans="1:3" ht="90" customHeight="1" thickBot="1" x14ac:dyDescent="0.25">
      <c r="A147" s="13" t="s">
        <v>275</v>
      </c>
      <c r="B147" s="4" t="s">
        <v>276</v>
      </c>
      <c r="C147" s="39">
        <v>348540000</v>
      </c>
    </row>
    <row r="148" spans="1:3" ht="90" customHeight="1" thickBot="1" x14ac:dyDescent="0.25">
      <c r="A148" s="9" t="s">
        <v>277</v>
      </c>
      <c r="B148" s="7" t="s">
        <v>278</v>
      </c>
      <c r="C148" s="39">
        <v>146000000</v>
      </c>
    </row>
    <row r="149" spans="1:3" ht="90" customHeight="1" thickBot="1" x14ac:dyDescent="0.25">
      <c r="A149" s="9" t="s">
        <v>279</v>
      </c>
      <c r="B149" s="4" t="s">
        <v>280</v>
      </c>
      <c r="C149" s="39">
        <v>60000000</v>
      </c>
    </row>
    <row r="150" spans="1:3" ht="90" customHeight="1" thickBot="1" x14ac:dyDescent="0.25">
      <c r="A150" s="9" t="s">
        <v>281</v>
      </c>
      <c r="B150" s="4" t="s">
        <v>282</v>
      </c>
      <c r="C150" s="39">
        <v>18000000</v>
      </c>
    </row>
    <row r="151" spans="1:3" ht="90" customHeight="1" thickBot="1" x14ac:dyDescent="0.25">
      <c r="A151" s="9" t="s">
        <v>283</v>
      </c>
      <c r="B151" s="7" t="s">
        <v>284</v>
      </c>
      <c r="C151" s="39">
        <v>298000000</v>
      </c>
    </row>
    <row r="152" spans="1:3" s="14" customFormat="1" ht="20.100000000000001" customHeight="1" thickBot="1" x14ac:dyDescent="0.3">
      <c r="A152" s="23" t="s">
        <v>285</v>
      </c>
      <c r="B152" s="24"/>
      <c r="C152" s="40">
        <f>C145+C121+C92+C82+C78+C58+C52+C47+C34+C20+C17+C9+C4</f>
        <v>291418489407.71002</v>
      </c>
    </row>
    <row r="153" spans="1:3" ht="20.100000000000001" customHeight="1" thickBot="1" x14ac:dyDescent="0.25">
      <c r="A153" s="19" t="s">
        <v>286</v>
      </c>
      <c r="B153" s="20"/>
      <c r="C153" s="38">
        <f>SUM(C154:C156)</f>
        <v>13010854314.189999</v>
      </c>
    </row>
    <row r="154" spans="1:3" ht="90" customHeight="1" thickBot="1" x14ac:dyDescent="0.25">
      <c r="A154" s="15" t="s">
        <v>287</v>
      </c>
      <c r="B154" s="7" t="s">
        <v>288</v>
      </c>
      <c r="C154" s="39">
        <v>5232666192.1399994</v>
      </c>
    </row>
    <row r="155" spans="1:3" ht="90" customHeight="1" thickBot="1" x14ac:dyDescent="0.25">
      <c r="A155" s="15" t="s">
        <v>289</v>
      </c>
      <c r="B155" s="4" t="s">
        <v>290</v>
      </c>
      <c r="C155" s="39">
        <v>7651306047.4099998</v>
      </c>
    </row>
    <row r="156" spans="1:3" ht="90" customHeight="1" thickBot="1" x14ac:dyDescent="0.25">
      <c r="A156" s="16" t="s">
        <v>291</v>
      </c>
      <c r="B156" s="4" t="s">
        <v>292</v>
      </c>
      <c r="C156" s="39">
        <v>126882074.64</v>
      </c>
    </row>
    <row r="157" spans="1:3" ht="20.100000000000001" customHeight="1" thickBot="1" x14ac:dyDescent="0.25">
      <c r="A157" s="19" t="s">
        <v>293</v>
      </c>
      <c r="B157" s="20"/>
      <c r="C157" s="38">
        <f>SUM(C158:C161)</f>
        <v>2024983199.03</v>
      </c>
    </row>
    <row r="158" spans="1:3" ht="90" customHeight="1" thickBot="1" x14ac:dyDescent="0.25">
      <c r="A158" s="9" t="s">
        <v>294</v>
      </c>
      <c r="B158" s="7" t="s">
        <v>295</v>
      </c>
      <c r="C158" s="39">
        <v>308302422.89999998</v>
      </c>
    </row>
    <row r="159" spans="1:3" ht="90" customHeight="1" thickBot="1" x14ac:dyDescent="0.25">
      <c r="A159" s="9" t="s">
        <v>296</v>
      </c>
      <c r="B159" s="7" t="s">
        <v>297</v>
      </c>
      <c r="C159" s="39">
        <v>308302422.89999998</v>
      </c>
    </row>
    <row r="160" spans="1:3" ht="90" customHeight="1" thickBot="1" x14ac:dyDescent="0.25">
      <c r="A160" s="9" t="s">
        <v>298</v>
      </c>
      <c r="B160" s="7" t="s">
        <v>299</v>
      </c>
      <c r="C160" s="39">
        <v>199461691.20000002</v>
      </c>
    </row>
    <row r="161" spans="1:3" ht="90" customHeight="1" thickBot="1" x14ac:dyDescent="0.25">
      <c r="A161" s="9" t="s">
        <v>300</v>
      </c>
      <c r="B161" s="7" t="s">
        <v>301</v>
      </c>
      <c r="C161" s="39">
        <v>1208916662.03</v>
      </c>
    </row>
    <row r="162" spans="1:3" ht="20.100000000000001" customHeight="1" thickBot="1" x14ac:dyDescent="0.25">
      <c r="A162" s="21" t="s">
        <v>302</v>
      </c>
      <c r="B162" s="22"/>
      <c r="C162" s="38">
        <f>SUM(C163)</f>
        <v>110210000</v>
      </c>
    </row>
    <row r="163" spans="1:3" ht="90" customHeight="1" thickBot="1" x14ac:dyDescent="0.25">
      <c r="A163" s="17" t="s">
        <v>303</v>
      </c>
      <c r="B163" s="18" t="s">
        <v>304</v>
      </c>
      <c r="C163" s="41">
        <v>110210000</v>
      </c>
    </row>
    <row r="164" spans="1:3" s="14" customFormat="1" ht="20.100000000000001" customHeight="1" thickBot="1" x14ac:dyDescent="0.3">
      <c r="A164" s="23" t="s">
        <v>305</v>
      </c>
      <c r="B164" s="24"/>
      <c r="C164" s="40">
        <f>C162+C157+C153</f>
        <v>15146047513.219999</v>
      </c>
    </row>
    <row r="165" spans="1:3" s="14" customFormat="1" ht="20.100000000000001" customHeight="1" thickBot="1" x14ac:dyDescent="0.3">
      <c r="A165" s="25" t="s">
        <v>306</v>
      </c>
      <c r="B165" s="26"/>
      <c r="C165" s="42">
        <f>C164+C152</f>
        <v>306564536920.92999</v>
      </c>
    </row>
  </sheetData>
  <sheetProtection algorithmName="SHA-512" hashValue="9O9eIMPOg+jyAX08YTN/lGqGThElhYu75yMADNXNBZOm4L8K4O+7vS6yHZmBK8S8rwkliF6UDYsrKkmaH/8i8w==" saltValue="HeyACcJHrc8MBSZWkdofTA==" spinCount="100000" sheet="1" objects="1" scenarios="1"/>
  <mergeCells count="23">
    <mergeCell ref="A9:B9"/>
    <mergeCell ref="A1:C1"/>
    <mergeCell ref="A2:A3"/>
    <mergeCell ref="B2:B3"/>
    <mergeCell ref="C2:C3"/>
    <mergeCell ref="A4:B4"/>
    <mergeCell ref="A152:B152"/>
    <mergeCell ref="A17:B17"/>
    <mergeCell ref="A20:B20"/>
    <mergeCell ref="A34:B34"/>
    <mergeCell ref="A47:B47"/>
    <mergeCell ref="A52:B52"/>
    <mergeCell ref="A58:B58"/>
    <mergeCell ref="A78:B78"/>
    <mergeCell ref="A82:B82"/>
    <mergeCell ref="A92:B92"/>
    <mergeCell ref="A121:B121"/>
    <mergeCell ref="A145:B145"/>
    <mergeCell ref="A153:B153"/>
    <mergeCell ref="A157:B157"/>
    <mergeCell ref="A162:B162"/>
    <mergeCell ref="A164:B164"/>
    <mergeCell ref="A165:B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2021-08-27T19:31:34Z</dcterms:created>
  <dcterms:modified xsi:type="dcterms:W3CDTF">2021-08-27T19:54:09Z</dcterms:modified>
</cp:coreProperties>
</file>